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9080" windowHeight="7695" tabRatio="873" activeTab="0"/>
  </bookViews>
  <sheets>
    <sheet name="ROP vseobecne" sheetId="1" r:id="rId1"/>
    <sheet name="1.1 ROP" sheetId="2" r:id="rId2"/>
    <sheet name="2.1 ROP" sheetId="3" r:id="rId3"/>
    <sheet name="3.1 ROP" sheetId="4" r:id="rId4"/>
    <sheet name="3.2 ROP" sheetId="5" r:id="rId5"/>
    <sheet name="4.1 ROP" sheetId="6" r:id="rId6"/>
    <sheet name="4.2 ROP" sheetId="7" r:id="rId7"/>
    <sheet name="5.1 ROP" sheetId="8" r:id="rId8"/>
    <sheet name="vzor splnomocnenia" sheetId="9" r:id="rId9"/>
    <sheet name="ŠKEČ" sheetId="10" r:id="rId10"/>
    <sheet name="plos. rozmiest. OHZ 4.2 ROP" sheetId="11" r:id="rId11"/>
    <sheet name="priklad FA ROP-1.1-2008_01" sheetId="12" r:id="rId12"/>
  </sheets>
  <definedNames>
    <definedName name="_xlnm.Print_Area" localSheetId="1">'1.1 ROP'!$A$1:$K$75</definedName>
    <definedName name="_xlnm.Print_Area" localSheetId="2">'2.1 ROP'!$A$1:$K$11</definedName>
    <definedName name="_xlnm.Print_Area" localSheetId="3">'3.1 ROP'!$A$1:$O$6</definedName>
    <definedName name="_xlnm.Print_Area" localSheetId="4">'3.2 ROP'!$A$1:$K$13</definedName>
    <definedName name="_xlnm.Print_Area" localSheetId="5">'4.1 ROP'!$A$1:$K$15</definedName>
    <definedName name="_xlnm.Print_Area" localSheetId="11">'priklad FA ROP-1.1-2008_01'!$A$1:$J$47</definedName>
    <definedName name="_xlnm.Print_Area" localSheetId="0">'ROP vseobecne'!$A$1:$M$23</definedName>
    <definedName name="_xlnm.Print_Area" localSheetId="8">'vzor splnomocnenia'!$A$1:$I$44</definedName>
  </definedNames>
  <calcPr fullCalcOnLoad="1"/>
</workbook>
</file>

<file path=xl/comments12.xml><?xml version="1.0" encoding="utf-8"?>
<comments xmlns="http://schemas.openxmlformats.org/spreadsheetml/2006/main">
  <authors>
    <author>M</author>
    <author>Administrator</author>
  </authors>
  <commentList>
    <comment ref="D3" authorId="0">
      <text>
        <r>
          <rPr>
            <sz val="8"/>
            <rFont val="Tahoma"/>
            <family val="0"/>
          </rPr>
          <t>V prípade výzvy ROP-1.1-2008/01 sú ekvivalentom prevádzkových nákladov kapitálové výdavky</t>
        </r>
      </text>
    </comment>
    <comment ref="F3" authorId="0">
      <text>
        <r>
          <rPr>
            <sz val="8"/>
            <rFont val="Tahoma"/>
            <family val="2"/>
          </rPr>
          <t>V prípade výzvy ROP-1.1-2008/01 sú ekvivalentom prevádzkových výnosov kapitálové príjmy</t>
        </r>
      </text>
    </comment>
    <comment ref="H3" authorId="0">
      <text>
        <r>
          <rPr>
            <sz val="8"/>
            <rFont val="Tahoma"/>
            <family val="2"/>
          </rPr>
          <t>Odpisovanie začína v tomto prípade v 1. roku referenčného obdobia (dané do užívania 1.1.2009). Hodnota budovy ZŠ + súčasná hodnota jej technického zhodnotenia sa odpisuje v tomto prípade 15 rokov a hodnota obstaraného IKT vybavenia sa odpisuje 4 roky. Počiatočnú hodnotu pre začiatok odpisovania nadobúdaného a zhodnocovaného majetku predstavuje 23 mil. k (1 000 000 + 20 000 000 + 2 000 000).</t>
        </r>
      </text>
    </comment>
    <comment ref="I20" authorId="1">
      <text>
        <r>
          <rPr>
            <sz val="8"/>
            <rFont val="Tahoma"/>
            <family val="0"/>
          </rPr>
          <t>Diskontovaná zostatková hodnota nadobúdaného alebo zhodnocovaného majetku na konci referenčného obdobia.</t>
        </r>
      </text>
    </comment>
  </commentList>
</comments>
</file>

<file path=xl/comments2.xml><?xml version="1.0" encoding="utf-8"?>
<comments xmlns="http://schemas.openxmlformats.org/spreadsheetml/2006/main">
  <authors>
    <author>Administrator</author>
  </authors>
  <commentList>
    <comment ref="G9" authorId="0">
      <text>
        <r>
          <rPr>
            <b/>
            <sz val="8"/>
            <rFont val="Tahoma"/>
            <family val="0"/>
          </rPr>
          <t xml:space="preserve">RO pre ROP: </t>
        </r>
        <r>
          <rPr>
            <sz val="8"/>
            <rFont val="Tahoma"/>
            <family val="2"/>
          </rPr>
          <t>v prípade výzvy ROP-1.1-2008/01 predpoklad kapitálových výdavkov</t>
        </r>
      </text>
    </comment>
    <comment ref="I9" authorId="0">
      <text>
        <r>
          <rPr>
            <b/>
            <sz val="8"/>
            <rFont val="Tahoma"/>
            <family val="2"/>
          </rPr>
          <t>RO pre ROP:</t>
        </r>
        <r>
          <rPr>
            <sz val="8"/>
            <rFont val="Tahoma"/>
            <family val="0"/>
          </rPr>
          <t xml:space="preserve"> v prípade výzvy ROP-1.1-2008/01 predpoklad kapitálových výnosov</t>
        </r>
      </text>
    </comment>
    <comment ref="K9" authorId="0">
      <text>
        <r>
          <rPr>
            <b/>
            <sz val="8"/>
            <rFont val="Tahoma"/>
            <family val="0"/>
          </rPr>
          <t xml:space="preserve">RO pre ROP: </t>
        </r>
        <r>
          <rPr>
            <sz val="8"/>
            <rFont val="Tahoma"/>
            <family val="2"/>
          </rPr>
          <t>zostatková hodnota nadobúdaného alebo zhodnocovaného majetku</t>
        </r>
      </text>
    </comment>
  </commentList>
</comments>
</file>

<file path=xl/sharedStrings.xml><?xml version="1.0" encoding="utf-8"?>
<sst xmlns="http://schemas.openxmlformats.org/spreadsheetml/2006/main" count="482" uniqueCount="440">
  <si>
    <t xml:space="preserve">Nedodržanie benchmarkov neznamená automatické zamietnutie žiadosti o NFP. Benchmarky sú smerné ukazovatele platné pre všetky projekty, ktoré budú realizované v rámci príslušného opatrenia. Každá žiadosť o NFP bude individuálne posudzovaná v kontexte všetkých uverejnených kritérií. Posudzovanie len na základe jedného číselného údaju by nebolo v súlade s kontextom kritérií schválených Monitorovacím vborom pre ROP. Riadiaci orgán pre ROP vykazuje plnenie benchmarkov na úrovni opatrení a prioritných osí v rámci ročných hodnotení operačného programu. </t>
  </si>
  <si>
    <t>Pri podávaní žiadosti o NFP je potrebné mať vysporiadané všetky pozemky? Je potrebné byť vlastníkom všetkých pozemkov alebo stačí doklad o prenájme/dlhodobom prenájme, napr. na 10 rokov?</t>
  </si>
  <si>
    <t>Uvedené aktivity je možné považovať za oprávnené len v prípade, ak sú nevyhnutné pre naplnenie cieľov projektu prostredníctvom realizácie hlavných aktivít definovaných pre príslušné opatrenie v Programovom manuáli ROP.</t>
  </si>
  <si>
    <t>Obec je zriaďovateľom dvoch škôl, z ktorých má každá právnu subjektivitu. Obe školy sídlia v jednej budove. Môže obec žiadať na rekonštrukciu uvedenej budovy v rámci jednej žiadosti o NFP?</t>
  </si>
  <si>
    <t>Rezervácia termínov na predkladanie žiadostí o NFP neprebehla v súlade s textom výzvy, podľa ktorého malo byť ukončenie rezervácie oznámené 7 dní vopred. Kedy bude otvorená ďalšia rezervácia?</t>
  </si>
  <si>
    <t>Sme ZŠ, ktorá bude zlúčená s MŠ. Proces zlúčenia už bol začatý. Môžeme už teraz podať žiadosť o poskytnutie NFP? Predpokladáme, že proces zlúčenia bude ukončený v tomto roku.</t>
  </si>
  <si>
    <t>Odporúčame žiadosť o NFP predložiť až po ukončení procesu zlúčenia oboch zariadení v zriaďovateľskej pôsobnosti obce. Vo formulári žiadosti o NFP sa uvádzajú identifikačné údaje o subjekte v pôsobnosti žiadateľa. Vo vzťahu k uvedenému subjektu sú uvádzané všetky relevantné predovšetkým kvantifikovateľné údaje. Táto zmena počas realizácie projektu si vyžiada zmenu zmluvy o poskytnutí NFP. Z pohľadu nákladovej efektívnosti rozpočtu investície je pre žiadateľa výhodnejšie, predložiť žiadosť o NFP až po zlúčení oboch zariadení, pretože ako základ pre výpočet tzv. benchmarkov môže žiadateľ uviesť vyšší počet žiakov.</t>
  </si>
  <si>
    <t>Prečo Riadiaci orgán pre ROP zvoli tento prístup k prijímaniu projektov?</t>
  </si>
  <si>
    <t>Ako má vyzerať a čo má obsahovať splnomocnenie, na základe ktorého nemusí žiadosť o NFP predkladať starosta/primátor/predseda VÚC?</t>
  </si>
  <si>
    <t>Je možné použiť pre účely žiadosti o NFP aj verejné obstarávanie vykonané v roku 2005, resp. v roku 2006?</t>
  </si>
  <si>
    <t>Nie, relevantné nariadenia ES, ktoré upravujú poskytovanie podpory zo štukturálnych fondov pre programové obdobie 2007-2013 boli prijaté v priebehu roka 2006. Pre účely financovanie projektových zámerov prostredníctvom ROP je teda možné použiť len verejené ostarávanie, ktoré bolo vykonané v zmysle zákona č. 25/2006 Z. z. o verejnom obstarávaní a o zmene a doplnení niektorých zákonov v znení neskorších predpisov.</t>
  </si>
  <si>
    <t>Nie, žiadateľ uvedie len kód príslušnej kategórie do jedného riadku, t.j. určitý kód má pridelenú jednu sumu. Napríklad položka 713001 Interiérové vybavenie má pridelenú jednu sumu, aj keď táto suma predstavuje súhrnnú hodnotu interiérového vybavenia viacerých stavebných objektov.</t>
  </si>
  <si>
    <t>Ako má žiadateľ odpovedať vo formulári žiadosti o NFP na otázku či bolo realizované verejné obstarávanie, ak bude v rámci projektu realizovať viac verejných obstarávaní a jedno má už ukončené? Ide o osobitné verejné obstarávanie na spracovanie projektovej dokumentácie a osobitné verejné obstarávanie na stavebné práce.</t>
  </si>
  <si>
    <t xml:space="preserve">V tomto prípade môže žiadateľ doplniť stručnú vysvetľujúcu poznámku priamo do tabuľky č. 13 vedľa políčok áno/nie. Odpoveď áno alebo nie označí žiadateľ podľa toho, či má ukončené verejné obstarávanie na dodávateľa hlavných aktivít projektu (t.j. obvykle na dodávateľa stavebných prác).  </t>
  </si>
  <si>
    <r>
      <t xml:space="preserve">Výpočet zostatkovej hodnoty nadobúdaného, resp. zhodnocovaného majetku je potrebné určiť v zmysle postupov účtovania, ktoré uplatňuje konkrétna účtovná jednotka (organizácia). Vzorec v zmysle uverejnenej metodiky uvažuje o diskontovanej zostatkovej hodnote. </t>
    </r>
    <r>
      <rPr>
        <b/>
        <sz val="8"/>
        <rFont val="Arial"/>
        <family val="2"/>
      </rPr>
      <t xml:space="preserve">V predloženej finančnej analýze je teda potrebné uvádzať aj diskontovanú zostatkovú hodnotu uvedeného majetku po rokoch. </t>
    </r>
    <r>
      <rPr>
        <sz val="8"/>
        <rFont val="Arial"/>
        <family val="2"/>
      </rPr>
      <t>Takto vypracovaná finančná analýza má charakter odborného odhadu, ktorého reálnosť má Riadiaci orgán pre ROP sleduje po dobu platnosti zmluvy o poskytnutí NFP (t.j. do doby 5 rokov po ukončení realizácie projektu).</t>
    </r>
  </si>
  <si>
    <t>Metodika pre výpočet finančnej analýzy projektu vychádza z Pracovného dokumenty 4 Príručka metodológie na vypracovanie analýzy nákladov a výnosov, ktorá je univerzálnym dokumentom vydaným Európskou komisiou pre všetky členské štáty. Tento dokument upravuje len základné princípy, ktoré uvažujú s prevádzkovými nákladmi a výnosmi. Tieto univerzálne princípy je však potrebné aplikovať na konkrétne podmienky konkrétneho operačného programu. V prípade výzvy ROP-1.1-2008/01 ide o také typy oprávnených žiadateľov, pri ktorých je vo vzťahu k určeniu výšky NFP vzhľadom na rozpočtové pravidlá potrebné uvažovať len s kapitálovými príjmami (výnosmi) a výdavkami (nákladmi). Žiadatelia teda v tomto prípade postupujú v zmysle uverejnenej metodiky a do výpočtov nezarátavajú bežné príjmy a výdavky.</t>
  </si>
  <si>
    <t>Platí metodika pre výpočet finančnej analýzy pre výzvu ROP-1.1-2008/01 aj pre výzvu ROP-1.1-2009/01</t>
  </si>
  <si>
    <t>Záväzná metodika pre výpočet finančnej analýzy pre výzvu ROP-1.1-2009/01 je uvedená ako príloha výzvy ROP-1.1-2009/01. Uvedená metodika nie je zhodná s metodikou platnou pre ukončenú výzvu ROP-1.1-2008/01.</t>
  </si>
  <si>
    <t xml:space="preserve">Žiadateľ si termín predloženia žiadosti o NFP vyberá a rezervuje sám. V zmysle kontinuálneho systému hodnotiacich kôl popísaného v Príručke pre žiadateľa v rámci ROP môže teda žiadateľ približne odhadnúť mesiac, kedy bude jeho dokumentácia pripravená v zmysle podmienok vo výzve a rezervovať termín predloženia žiadosti pre konkrétne hodnotiace kolo. V prípade, že žiadateľ nebude pri predkladaní žiadostí o NFP spĺňať kritériá kontroly formálnej správnosti, dostane možnosť odstrániť nedostatky v úplnosti dokumentácie žiadosti o NFP do 7 kalendárnych dní. V prípade, že ani v opakovanom termíne nebude jeho žiadosť spĺňať kritériá kontroly formálnej správnosti, jeho žiadosť je zamietnutá a nie je postúpená k ďalšiemu spracovaniu. V zmysle Príručky pre žiadateľa v rámci ROP bude mať takýto žiadateľ možnosť predložiť ďalšiu žiadosť o NFP až v ďalšej výzve (priebežné výzvy sa vyhlasujú spravidla na jeden rok). </t>
  </si>
  <si>
    <t>Splnomocnenie musí byť vydané v mene žiadateľa zastúpeného štatutárnym zástupcom žiadateľa a nie v mene štatutárneho zástupcu žiadateľa. Splnomocnenie musí byť vydané na:
- podpísanie žiadosti o NFP a súvisiacej dokumentácie
- osobné predloženie žiadosti o NFP a súvisiacej dokumentácie v sídle Ministerstva výstavby a regionálneho rozvoja SR, ktoré je Riadiacim orgánom pre ROP. Splnomocnenie by malo zároveň identifikovať projekt názvom a príslušnú výzvy v rámci ROP kódom výzvy. Predlohu splnomocnenia je možné nájsť v hárku tohto súboru s názvom "vzor plnomocnenia".</t>
  </si>
  <si>
    <t>referenčné obdobie</t>
  </si>
  <si>
    <t>zostatková hodnota</t>
  </si>
  <si>
    <t>diskontovaná zostatková hodnota</t>
  </si>
  <si>
    <t>1. krok</t>
  </si>
  <si>
    <t>max EE</t>
  </si>
  <si>
    <t>R = max EE/DIC</t>
  </si>
  <si>
    <t>max EE = DIC - DNR</t>
  </si>
  <si>
    <t xml:space="preserve">DNR = disk. výnosy - disk. náklady + disk. zostatková hodnota  </t>
  </si>
  <si>
    <t>2. krok</t>
  </si>
  <si>
    <t>DA = EC*R</t>
  </si>
  <si>
    <t>3. krok</t>
  </si>
  <si>
    <t>Príspevok (NFP)</t>
  </si>
  <si>
    <t>max miera spolufinancovania z ROP</t>
  </si>
  <si>
    <t>Príspevok = DA * max miera spolufinancovania z ROP</t>
  </si>
  <si>
    <t>Poznámka 1:
V zmysle schválených podmienok pre ROP predstavuje maximálna výška nenávratného finančného príspevku (NFP) 95 % celkových oprávnených výdavkov na projekt. V prípade vyššie popísaného príkladu dosiahla výška NFP 95 % celkových oprávnených nákladov na projekt. Výška NFP je však určená výpočtom, t.j. nemusí vždy dosiahnuť výšku 95 % celkových oprávnených výdavkov na projekt. V prípade, že na základe výpočtu prekročí výška NFP 95 % celkových oprávnených výdavkov na projekt, NFP je možné schváliť do výšky 95 % celkových oprávnených výdavkov na projekt.</t>
  </si>
  <si>
    <t xml:space="preserve">Poznámka 2:
Vyrovnané rozpočtové hodpodárenie nie je pravidlom. Predovšetkým v prípade príspevkových organizácií je potrebné zohľadniť možné príjmy, ktoré by mohli byť použité na kapitálové investície počas referenčného obdobia 15 rokov. Príjmy a výdavky sú udávané za subjekt v pôsobnosti žiadateľa, ktorý aj vedie v účtovníctve nadobúdaný a zhodnocovaný majetok. Príjmy a výdavky sú zadávané formou odborného odhadu a ich reálnosť sleduje Riadiaci orgán pre ROP po dobu platnosti zmluvy o poskytnutí NFP (t.j. po dobu 5 rokov od ukončenia realizácie aktivít projektu v rámci monitorovania projektu). Ďalšie podmienky sú upravené v štandardnom znení zmluvy o poskytnutí NFP, ktorá je súčasťou výzvy ROP-1.1-2008/01. </t>
  </si>
  <si>
    <t xml:space="preserve">Čo možno rozumieť pod termínom "dopravné subsystémy"? </t>
  </si>
  <si>
    <r>
      <t xml:space="preserve">Možný príklad výpočtu finančnej analýzy vo vzťahu k projektu na podporu školskej infraštruktúry v rámci výzvy ROP-1.1-2008/01:
</t>
    </r>
    <r>
      <rPr>
        <sz val="10"/>
        <color indexed="8"/>
        <rFont val="Arial"/>
        <family val="2"/>
      </rPr>
      <t xml:space="preserve">Obec chce zrekonštruovať budovu ZŠ a zároveň obstarať IKT vybavenie budovy ZŠ. Investícia do rekonštrukcie budovy ZŠ (tech. zhodnotenie) je naplánovaná vo výške </t>
    </r>
    <r>
      <rPr>
        <b/>
        <sz val="10"/>
        <color indexed="8"/>
        <rFont val="Arial"/>
        <family val="2"/>
      </rPr>
      <t>20 000 000,- Sk</t>
    </r>
    <r>
      <rPr>
        <sz val="10"/>
        <color indexed="8"/>
        <rFont val="Arial"/>
        <family val="2"/>
      </rPr>
      <t xml:space="preserve">, účtovná hodnota budovy ZŠ je </t>
    </r>
    <r>
      <rPr>
        <b/>
        <sz val="10"/>
        <color indexed="8"/>
        <rFont val="Arial"/>
        <family val="2"/>
      </rPr>
      <t xml:space="preserve">1 000 000,- Sk. </t>
    </r>
    <r>
      <rPr>
        <sz val="10"/>
        <color indexed="8"/>
        <rFont val="Arial"/>
        <family val="2"/>
      </rPr>
      <t>Investícia do obstarania nového IKT vybavenia má hodnotu</t>
    </r>
    <r>
      <rPr>
        <b/>
        <sz val="10"/>
        <color indexed="8"/>
        <rFont val="Arial"/>
        <family val="2"/>
      </rPr>
      <t xml:space="preserve"> 
2 000 000,- Sk</t>
    </r>
    <r>
      <rPr>
        <sz val="10"/>
        <color indexed="8"/>
        <rFont val="Arial"/>
        <family val="2"/>
      </rPr>
      <t xml:space="preserve">. Fyzická realizácia projektu sa začne a ukončí v priebehu roka 2008 a investícia bude daná do užívania 1.1. 2009.
Obec sa rozhodne, že vzhľadom na intenzívne každodenné využívanie budovy ZŠ bude túto budovu po jej kolaudácii odpisovať rovnomerne po dobu 15 rokov. Výška ročného odpisu je teda (1 000 000 + 20 000 000)/15 = </t>
    </r>
    <r>
      <rPr>
        <b/>
        <sz val="10"/>
        <color indexed="8"/>
        <rFont val="Arial"/>
        <family val="2"/>
      </rPr>
      <t>1 400 000,- Sk.</t>
    </r>
    <r>
      <rPr>
        <sz val="10"/>
        <color indexed="8"/>
        <rFont val="Arial"/>
        <family val="2"/>
      </rPr>
      <t xml:space="preserve"> IKT vybavenie bude odpisované rovnomerne po dobu 4 rokov, t.j. ročný odpis predstavuje (2 000 000/4) = </t>
    </r>
    <r>
      <rPr>
        <b/>
        <sz val="10"/>
        <color indexed="8"/>
        <rFont val="Arial"/>
        <family val="2"/>
      </rPr>
      <t>500 000,- Sk.</t>
    </r>
  </si>
  <si>
    <t>Aký dátum sa má uviesť ako dátum vzniku organizácie?</t>
  </si>
  <si>
    <t>Je súčasťou "investičných nákladov projektu" vo finančnej analýze aj externý manažment?</t>
  </si>
  <si>
    <t>Je podmienkou, aby nehnuteľnosti, ktorých sa týka projektový zámer žiadateľa, boli vo výlučnom vlastníctve žiadateľa, alebo postačuje ako doklad dlhodobá nájomná zmluva?</t>
  </si>
  <si>
    <t>Pri projektoch zameraných na intervencie do zariadení občianskej infraštruktúry sa ako jedna z podmienok pre zabezpečenie udržateľnosti investície vyžaduje výlučné vlastníctvo všetkých nehnuteľností (pozemkov a stavieb). V odôvodnených prípadoch, je možné predložiť aj doklady preukazujúce iné práva k dotknutým nehnuteľnostiam, ktoré sú nevyhnutné pre vydanie stavebného povolenia. Podrobné podmienky ustanovuje vždy výzva na predkladanie žiadostí o NFP v rámci príslušného opatrenia. Špecifiká líniových stavieb (miestne komunikácie, cesty II. a III. triedy, prípadne cyklotrasy) budú zohľadnené v príslušnej výzve na predkladanie žiadostí o poskytnutie NFP.</t>
  </si>
  <si>
    <t>Je naša obec pólom rastu?</t>
  </si>
  <si>
    <t xml:space="preserve">RO pre ROP vyžaduje predložiť originál projektového zámeru v počte 1. </t>
  </si>
  <si>
    <t>Často kladené otázky k Regionálnemu operačnému programu 2007-2013 - opatrenie 3.1 ROP</t>
  </si>
  <si>
    <t>často kladená otázka - ROP všeobecne</t>
  </si>
  <si>
    <t>V zmysle výzvy ROP-3.1b-2009/02 bude v prípade, že pamiatka je v správe novovzniknutého subjektu vyžadované záložné právo v prospech Ministerstva výstavby a regionálneho rozvoja SR. Čo to znamená pre žiadateľa?</t>
  </si>
  <si>
    <t>Vypracovaný projektový zámer by nemal prekročiť rozsah 5 až 6 strán fromátu A4, pričom záväzne obsahuje časti 1 až 10 osnovy projektového zámeru spracované v súhrnnom rozsahu max 3 strany formátu A4. Podstatné je, aby sa žiadateľ vyjadril ku každémnu z bodov uvedených v osnove projektového zámeru.</t>
  </si>
  <si>
    <t>Vzhľadom na malý rozsah nemusí byť projektový zámer predkladaný v hrebeňovaj väzbe. Záleží na posúdení žiadateľa.</t>
  </si>
  <si>
    <r>
      <t xml:space="preserve">Pri projektovom zámere je zmena termínu nerelevantná, keďže z nedodržania termínu neplynú žiadne sankcie. 
</t>
    </r>
    <r>
      <rPr>
        <b/>
        <sz val="8"/>
        <rFont val="Arial"/>
        <family val="2"/>
      </rPr>
      <t>Procedúra pri zmene termínu na predloženie žiadosti o NFP</t>
    </r>
    <r>
      <rPr>
        <sz val="8"/>
        <rFont val="Arial"/>
        <family val="2"/>
      </rPr>
      <t xml:space="preserve"> sa skladá z troch krokov: 
1. krok: žiadateľ si na stránke www.ropka.sk zarezervuje nový termín, ktorý mu viac vyhovuje; 
2. krok: žiadateľ zašle žiadosť o zrušenie pôvodného termínu na e-mailovú adresu zmenaterminu@ropka.sk . Do predmetu správy je potrebné napísať "Žiadosť o zrušenie termínu na predloženie žiadosti o NFP". V texte správy je potrebné uviesť Žiadateľa, Názov subjektu v pôsobnosti žiadateľa a presný rezervovaný termín (t.j. dátum a čas), ktorý má byť zrušený; 
3. krok: Riadiaci orgán pre ROP telefonicky potvrdí u štatutárneho zástupcu zmenu termínu a následne zabezpečí výmaz pôvodného termínu z databázy. Týmto postupom sa predíde viacnásobnej rezervácii termínov a uvoľnia sa termíny pre ostatných žiadateľov.</t>
    </r>
  </si>
  <si>
    <t>Je nevyhnutné predložiť na Riadiaci orgán pre ROP Opis projektu (príloha č.1 Žiadosti o NFP) aj v elektronickej podobobe?</t>
  </si>
  <si>
    <t>Áno. Vzhľadom na skutočnosť, že údaje uvedené v žiadosti o NFP a jej prílohy sú Riadiacim orgánom pre ROP spracované najmä elektronicky je pre účely registrácie, hodnotenia, výberu žiadosti o NFP a monitorovania projektu nevyhnutné predložť Opis projektu aj v elektronickej podobe na CD/DVD nosiči spolu so Žiadosťou o NFP, výkazom výmer, fotodokumentáciou a pod.</t>
  </si>
  <si>
    <r>
      <t>ŠKEČ sa uvedie podľa nasledovnej vyhlášky ŠÚ SR:</t>
    </r>
    <r>
      <rPr>
        <u val="single"/>
        <sz val="10"/>
        <color indexed="12"/>
        <rFont val="Calibri"/>
        <family val="2"/>
      </rPr>
      <t xml:space="preserve"> http://www.zbierka.sk/zz/predpisy/default.aspx?PredpisID=207551&amp;FileName=zz07-00306-0207551&amp;Rocnik=2007 </t>
    </r>
  </si>
  <si>
    <t>Je možné uvádzať konkrétne názvy stavebných výrobkov (napr. Nobasil, Terranova atď.)?</t>
  </si>
  <si>
    <t>Zaradenie obcí do jednotlivých kategórií pre účely NSRR SR na roky 2007-2013 v členení podľa krajov a podrobné grafické rozčlenenie územia SR na póly rastu a obce mimo pólov rastu je dostupné na webovej stránke: http://www.build.gov.sk a www.nsrr.sk.</t>
  </si>
  <si>
    <t xml:space="preserve">Žiadateľ uvedie dátum zriadenia zo zákona (obce: 369/1990 o obecnom zriadení v znení neskorších predpisov, VÚC: 302/200 o samospráve vyšších územných celkom v znení neskorších predpisov). Stačí uviesť číslo zákona. </t>
  </si>
  <si>
    <t>Áno, v elektronickej podobe je potrebné predložiť aj rozpočet aj výkaz výmer.</t>
  </si>
  <si>
    <t xml:space="preserve">V rámci "investičných nákladov projektu", ktoré sa uvádzajú do finančnej analýzy, je možné zahrnúť aj náklady na podporné aktivity (ako vypracovanie projektovej dokumentácie na realizáciu stavby atď.) </t>
  </si>
  <si>
    <r>
      <t xml:space="preserve">Obec má záujem rekonštruovať, rozširovať a modernizovať staré stavebné objekty vo vlastníctve obce na modernú hasičskú stanicu. Momentálne v uvedených priestoroch nesídli OHZ. Ide  v tomto prípade o oprávnenú aktivitu </t>
    </r>
    <r>
      <rPr>
        <u val="single"/>
        <sz val="8"/>
        <rFont val="Arial"/>
        <family val="2"/>
      </rPr>
      <t>ak obec spĺňa všetky ostatné podmienky</t>
    </r>
    <r>
      <rPr>
        <sz val="8"/>
        <rFont val="Arial"/>
        <family val="2"/>
      </rPr>
      <t>?</t>
    </r>
  </si>
  <si>
    <t>Musí obec nejakým dokladom preukázať zriadenie OHZ podľa zákona č. 314/2001 Z. z. o ochrane pred požiarmi v znení neskorších predpisov?</t>
  </si>
  <si>
    <t>Môžu sa v prípade Obecných zasičských zborov (OHZ) o podporu uchádzať všetky obce alebo len obce definované v materiáli „Plošné rozmiestnenie síl a prostriedkov Hasičského a záchranného zboru a obecných hasičských zborov – sídla hasičských staníc a hasičských zbrojníc“, ktorý bol prerokovaný vládou SR dňa 27.2.2008?</t>
  </si>
  <si>
    <t>Áno. Ide o body 2b a 3b v Zozname povinných príloh k žiadosti o NFP v znení "zariadenie v pôsobnosti žiadateľa v prípade, že realizuje aktivity projektu". Aktivitami projektu (ako je vysvetlené vyššie v žiadosti) sa v tomto prípade nemyslia stavebné práce a pod., ale aktivity ako vypracovávanie žiadostí o platby, monitorovacích správ atď., ktoré vždy realizuje škola resp. externá firma z poverenia školy.</t>
  </si>
  <si>
    <t xml:space="preserve">RO pre ROP akceptuje rozhodnutie príslušného stavebného úradu bez ďalšieho posudzovania postupov stavebného úradu.  </t>
  </si>
  <si>
    <t>Je potrebné pri predložení žiadosti o NFP ako súčasť povinných príloh predložiť aj menovací dekrét riaditeľa školy a IČO školy?</t>
  </si>
  <si>
    <t>Je potrebné v elektronickej podobe predložiť rozpočet?</t>
  </si>
  <si>
    <t>Kde je definovaný zoznam oprávnených položiek "vybavenia"?</t>
  </si>
  <si>
    <t>Vo všeobecnosti platí, že vybavenie predstavujú samostatné položky hnuteľného majetku a stavebné práce predstavujú technické zhodnotenie nehnuteľného majetku.</t>
  </si>
  <si>
    <t xml:space="preserve">Môže byť externý manažment použitý len pre vypracovanie žiadosti o NFP a jej príloh? </t>
  </si>
  <si>
    <t>„Externý manažment projektov“ je jednou z podporných aktivít projektu a neznamená len prípravu žiadosti o NFP. Z popisu externého manažmentu projektov v Príručke pre žiadateľa v rámci ROP vyplýva, že externý manažment projektov má zabezpečiť komplexne všetky činnosti počas platnosti zmluvy o poskytnurí NFP t.j. až do doby piatich rokov od ukončenia realizácie projektu (t.j. zabezpečiť vypracovanie dokumentácie a podkladov potrebných pre podanie žiadosti o NFP, vypracovanie žiadostí o platbu a pravidelných monitorovacích správ projektu počas celej doby platnosti zmluvy o poskytnutí NFP).</t>
  </si>
  <si>
    <t>Kde nájdeme kompletný zoznam oprávených výdavkov na vybavenie?</t>
  </si>
  <si>
    <t>Riadiaci orgán pre ROP vypracoval zoznam oprávnených výdavkov do nevyhnutnej miery detailnosti, ktorá je aplikovateľná na jednotlivé typy zariadení a druhov projektových zámerov. Tento zoznam je uvedený v časti 2.4.1 Príručky pre žiadateľa v rámci ROP. Oprávnenosť výdavkov v zmysle dokumentácie žiadosti o NFP bude posudzovaná individuálne so zreteľom na vhodnosť a účelnosť vo vzťahu k projektu a zároveň s ohľadom na ich relevantnosť k napĺňaniu cieľov príslušného opatrenia ROP.</t>
  </si>
  <si>
    <t xml:space="preserve">Uvedená databáza je v kompetencii Úradu splnomocnenkyne vlády SR pre rómske komunity. V súčasnosti dostupné informácie sa nachádzajú na http://romovia.vlada.gov.sk/index.php?ID=3554 </t>
  </si>
  <si>
    <t>Je možno ekologickú likvidáciu, likvidáciu objektu a búracie práce považovať za oprávnené aktivity?</t>
  </si>
  <si>
    <t xml:space="preserve">Ako je definovaný rozdiel medzi "vybavením" a "stavebnými prácami"? </t>
  </si>
  <si>
    <t>Je možné žiadať finančné prostriedky na rekonštrukciu, rozširovanie a modernizáciu základných umeleckých škôl?</t>
  </si>
  <si>
    <t>Ako sa vyplní pole "Podiel hospodárskej činnosti z celkových výdavkov projektu (v%) v tabuľke č. 7 žiadosti o NFP?</t>
  </si>
  <si>
    <t>Pole "Hospodárska činnosť" je v zverejnenej žiadosti o NFP už predvyplnené Riadiacim orgánom pre ROP v zmysle prílohy II., tab. 4. Nariadenia Komosie č. 1828/2006 a vyjadruje hlavnú  ekonomickú oblasť podporenú v rámci projektu. Pre opatrenie 1.1 ROP je podiel vo všeobecnosti vyjadrený vo výške 100 % vzhľadom na charakter podpory.</t>
  </si>
  <si>
    <t>Aké kódy treba v žiadosti uviesť pre NUTS 2 a NUTS 3?</t>
  </si>
  <si>
    <t>Čo vyjadruje ukazovateľ "plocha technicky zhodnotených objektov v zariadení" v tabuľke č. 12 Žiadosti o NFP?</t>
  </si>
  <si>
    <t>Čo vyjadruje ukazovateľ "počet technicky zhodnotených stavebných objektov v zariadení" v tabuľke č. 12 Žiadosti o NFP?</t>
  </si>
  <si>
    <t>Čo vyjadruje ukazovateľ "kapacita zariadenia" v tabuľke č. 12 Žiadosti o NFP?</t>
  </si>
  <si>
    <t>Čo vyjadruje ukazovateľ "počet nových služieb poskytovaných v podporenom zariadení" v tabuľke č. 12 Žiadosti o NFP?</t>
  </si>
  <si>
    <t>Čo vyjadruje ukazovateľ "počet kvalitnejších (inovovaných) služieb poskytovaných v podporenom zariadení" v tabuľke č. 12 Žiadosti o NFP?</t>
  </si>
  <si>
    <t>Čo vyjadruje ukazovateľ "počet nových služieb a kvalitnejších (inovovaných) služieb poskytovaných v podporenom zariadení celkom" v tabuľke č. 12 Žiadosti o NFP?</t>
  </si>
  <si>
    <t>Čo vyjadruje ukazovateľ "počet užívateľov podporeného zariadenia poskytujúcich nové a kvalitnejšie služby " v tabuľke č. 12 Žiadosti o NFP?</t>
  </si>
  <si>
    <t>Čo vyjadruje ukazovateľ "zníženie energetickej náročnosti budov využívaných podporeným zariadením" v tabuľke č. 12 Žiadosti o NFP?</t>
  </si>
  <si>
    <t>Čo vyjadruje ukazovateľ "počet vytvorených pracovných miest v podporenom zariadení celkom" v tabuľke č. 12 Žiadosti o NFP?</t>
  </si>
  <si>
    <t>Čo vyjadruje ukazovateľ "počet vytvorených pracovných miest v podporenom zariadení obsadených mužmi (resp. ženami)" v tabuľke č. 12 Žiadosti o NFP?</t>
  </si>
  <si>
    <t>Merateľný ukazovateľ vyjadruje počet novovytvorených pracovných miest obsadených mužmi (resp. ženami) na základe podpory zariadenia ktoré by bez realizácie projektu nevznikli</t>
  </si>
  <si>
    <t>Merateľný ukazovateľ vyjadruje celkový počet nových služieb a kvalitnejších (inovovaných) služieb poskytovaných užívateľom zariadenia, ktoré vyplývajú z realizovaného projektu (nové učebne, rekonštruované učebne, nové a rekonštruované IKT učebne, nové a rekonštruované telocvične a pod.)</t>
  </si>
  <si>
    <t>Merateľný ukazovateľ vyjadruje počet kvalitnejších (inovovaných) služieb poskytovaných užívateľom zariadenia, ktoré vyplývajú z realizovaného projektu (rekonštruované učebne, rekonštruované IKT učebne, telocvične a pod.). Za kvalitnejšiu (inovovanú) službu sa považuje taká, ktorá síce existovala pred realizáciou projektu, ale v porovnaní so stavom pred realizáciou projektu je poskytovaná v kvalitnejších pomienkach</t>
  </si>
  <si>
    <t>Merateľný ukazovateľ vyjadruje maximálny počet užívateľov, ktorí môžu služby v zariadení využívať súčasne. Kapacita udáva počet užívateľov pri 100 % využití zariadenia</t>
  </si>
  <si>
    <t>Vybudovanie dopravného ihriska nie je samostatne podporovanou aktivitou, ale mohla by byť súčasťou podporených projektov v rámci školskej infraštruktúry ak by dopravné ihrisko malo byť súčasťou areálu zariadenia vzdelávacej infraštruktúry (opatrenie 1.1) v prípade, že zariadenie preukáže kvalitatívnu a finančnú udržateľnosť, súlad s rozvojovými stratégiami a preukázateľne zabezpečí perspektívu využívania dopravného ihriska aj relevantným počtom žiakov, prípadne aj žiakov iných základných škôl (rovnaký zriaďovateľ). Upozorňujeme, že príjmy z poskytnutia dopravného ihriska tretím osobám (napr. aj škole v zriaďovateľskej pôsobnosti iného subjektu ako je žiadateľ) sú považované za príjmy generované investíciou a môžu mať vplyv na výšku NFP. Riadiaci orgán pre ROP odporúča žiadateľom dôkladne zvážiť zahrnutie takýchto aktivít do projektu vhľadom na skutočnosť, že nejde o tematicky prioritné typy aktivít.</t>
  </si>
  <si>
    <r>
      <t>Elektronicky je potrebné predložiť</t>
    </r>
    <r>
      <rPr>
        <b/>
        <sz val="8"/>
        <rFont val="Arial"/>
        <family val="2"/>
      </rPr>
      <t xml:space="preserve"> 4 prílohy žiadosti o NFP - opis projektu, finančnú analýzu projektu, výkaz výmer a fotodokumentáciu. </t>
    </r>
    <r>
      <rPr>
        <sz val="8"/>
        <rFont val="Arial"/>
        <family val="2"/>
      </rPr>
      <t xml:space="preserve">Uvedené prílohy je potrebné priložiť elektronicky </t>
    </r>
    <r>
      <rPr>
        <b/>
        <sz val="8"/>
        <rFont val="Arial"/>
        <family val="2"/>
      </rPr>
      <t>vo verejnom portále ITMS</t>
    </r>
    <r>
      <rPr>
        <sz val="8"/>
        <rFont val="Arial"/>
        <family val="2"/>
      </rPr>
      <t>.</t>
    </r>
  </si>
  <si>
    <t>Metodika pre výpočet finančnej analýzy projektu, ktorá je uverejnená ako súčasť výzvy ROP-1.1-2008/01 bola určená Riadiacim orgánom pre ROP v spolupráci s Centrálnym koordinačným orgánom a vychádza z Pracovného dokumenty 4 Príručka metodológie na vypracovanie analýzy nákladov a výnosov, ktorú vypracovala Európska komisia a ktorá určuje princíp výpočtu výšky NFP. Pre tento typ infraštruktúry je tzv. referenčné obdobie stanovené na 15 rokov, t.j. finančná analýza sa vypracováva vo forme odborného odhadu na toto obdobie. Stanovenie výšky NFP v zmysle článku 55 nariadenia (ES) 1083/2006 je založené na určení miery tzv. "medzery vo financovaní projektu", t.j. podielu diskontovaných nákladov počiatočnej investície, ktorý nie je pokrytý diskontovaným čistým výnosom projektu. Diskontná sadzba je pre Slovensko stanovená na úrovni 5 %. Maximálna výška príspevku predstavuje vždy (vo všetkých prípadoch) 95 % z celkových oprávnených výdavkov na projekt.</t>
  </si>
  <si>
    <r>
      <t xml:space="preserve">Benchmarky sú </t>
    </r>
    <r>
      <rPr>
        <b/>
        <u val="single"/>
        <sz val="8"/>
        <rFont val="Arial"/>
        <family val="2"/>
      </rPr>
      <t>smernými</t>
    </r>
    <r>
      <rPr>
        <b/>
        <sz val="8"/>
        <rFont val="Arial"/>
        <family val="2"/>
      </rPr>
      <t xml:space="preserve"> ukazovateľmi a sú základným hľadiskom pri hodnotení nákladovej efektívnosti projektu</t>
    </r>
    <r>
      <rPr>
        <sz val="8"/>
        <rFont val="Arial"/>
        <family val="2"/>
      </rPr>
      <t xml:space="preserve"> (napr. investičné výdavky na žiaka alebo klienta, investičné výdavky na rekonštrukciu 1 km cesty určitej kategórie a pod.). Výška benchmarku je definovaná individuálne pre každé opatrenie v Programovom manuáli ROP. V prípade, že nákladová efektívnosť projektu sa odchyľuje od príslušného benchmarku (nedosahuje alebo prekračuje interval stanovených hodnôt), je to zohľadnené v procese hodnotenia. Benchmarky sú stanovené v zmysle pravidiel daných na európskej a národnej úrovni a ich dodržiavanie sa posudzuje a vykazuje aj na úrovni opatrení a operačného programu.</t>
    </r>
  </si>
  <si>
    <t>Žiadateľ má na základe konečného rozhodnutia príslušnej výberovej komisie schválenú žiadosť o NFP na realizáciu určitých aktivít s maximálnou čiastkou, ktorú môže Riadiaci orgán pre ROP žiadateľovi poskytnúť. Výstupom a výsledkom realizácie projektu musí byť realizácia tých aktivít, na ktoré bola predložená žiadosť o poskytnutie NFP a ktoré boli schválené. Aktivity je potrebné realizovať v plnej miere v zmysle predloženej dokumentácie žiadosti o NFP - t.j. presne podľa predloženého položkového rozpočtu v žiadosti o NFP. Po podpise zmluvy o poskytnutí NFP sa projekt riadi schváleným časovým harmonogramom a presným položkovým rozpočtom, ktorý vzišiel z verejného obstarávania a podľa ktorého budú preplácané žiadosti o platbu. Rozpočet a harmonogram je záväzný. Oprávnené a neoprávnené výdavky definuje Programový manuál ROP a Príručka pre žiadateľa v rámci ROP.</t>
  </si>
  <si>
    <t xml:space="preserve">Ako dlho trvá vystavenie vyjadrenia MPSVR SR k súladu projektu s koncepčnými zámermi rezortu? </t>
  </si>
  <si>
    <t>Vyjadrenie MPSVR SR bude spracované v lehote do 5 pracovných dní od doručenia Žiadosti o vyjadrenie a bude zaslané na adresu kontaktnej osoby pre doručenie vyjadrenia, ktorá je uvedená priamo v Žiadosti.</t>
  </si>
  <si>
    <t>V zmysle podmienok výzvy ROP-3.1a-2009/01 a ROP-3.1b-2009/02 je jedným z oprávnených žiadateľov Matica slovenská v zmysle zákona č. 68/1997 Z.z. o Matici slovenskej v znení neskorších predpisov ako zriaďovateľ pamäťových a fondových inštitúcií resp. ako vlastník nehnuteľných kultúrnych pamiatok. Sú oprávnené podávať projekty aj ďalšie právnické osoby v zmysle zákona č. 68/1977 Z. z. ako napr. miestne, záujmové a vedecké odbory Matice slovenskej, domy Matice Slovenskej, Slovenský literárny ústav a Slovenský historický ústav?</t>
  </si>
  <si>
    <t>Postup pre vyžiadanie uvedeného vyjadrenia je nasledovný:
1. Žiadateľ si zo stránky www.ropka.sk stiahne vzorový formulár Žiadosti o vyjadrenie Ministerstva práce, sociálnych vecí a rodiny SR k súladu projektu s koncepčnými zámermi rezortu.
2. Žiadateľ vyplní vzorový formulár Žiadosti v zmysle uvedených pokynov (pozn.: väčšina požadovaných informácií je totožná s údajmi, ktoré žiadateľ vypĺňa do žiadosti o NFP a jej príloh)
3. Žiadateľ predloží vyplnenú žiadosť v písomnej forme v uzatvorenej obálke so zreteľným označením "ROP", na obálku uvedie odosielateľa.
4. Uzatvorenú obálku s vyplnenou žiadosťou žiadateľ odošle na adresu: 
Ministerstvo práce, sociálnych vecí a rodiny SR
Špitálska 4 - 6
816 43 Bratislava</t>
  </si>
  <si>
    <r>
      <t xml:space="preserve">Nie. Výzvy ROP-2.1a-2009/01 a ROP-2.1b-2009/01 sú určené výlučne pre existujúce zariadenia, pre ktoré neplatí podmienka, že miestom realizácie projektu musí byť obec nad 5000 obyvateľov. </t>
    </r>
    <r>
      <rPr>
        <u val="single"/>
        <sz val="8"/>
        <rFont val="Arial"/>
        <family val="2"/>
      </rPr>
      <t>Táto podmienka sa týka len budovania nových zariadení sociálnych služieb.</t>
    </r>
    <r>
      <rPr>
        <sz val="8"/>
        <rFont val="Arial"/>
        <family val="2"/>
      </rPr>
      <t xml:space="preserve"> Podpora v rámci výzvy ROP-2.1a-2009/01 a výzvy ROP-2.1b-2009/01 je smerovaná prioritne do pólov rastu a prípadne do obcí v zmysle odôvodnených výnimiek uvedených v Programovom manuáli ROP.</t>
    </r>
  </si>
  <si>
    <r>
      <t xml:space="preserve">Vo všeobecnosti áno, ROP v rámci opatrenia 1.1 Infraštruktúra vzdelávania podporuje okrem iného aj rozširovanie zariadení vzdelávacej infraštruktúry. Tieto intervencie môžu byť zamerané na hlavnú budovu zariadenia (školy) ako aj na stavebné objekty, ktoré sú obvykle súčasťou areálu zariadenia (školy). Opodstatnenosť navrhovaných aktivít však bude posudzovaná individuálne v prípade každého projektu, predovšetkým z hľadiska nákladovej efektívnosti rozpočtu (napr. z hľadiska investičných nákladov na žiaka) t.j. tieto aktivity nebudú bezvýhradne oprávnené vo všetkých prípadoch. </t>
    </r>
    <r>
      <rPr>
        <b/>
        <sz val="8"/>
        <rFont val="Arial"/>
        <family val="2"/>
      </rPr>
      <t>Riadiaci orgán pre ROP odporúča žiadateľom dôkladne zvážiť zahrnutie takýchto aktivít do projektu vhľadom na skutočnosť, že nejde o tematicky prioritné typy aktivít.</t>
    </r>
  </si>
  <si>
    <t>Aké sú benchmarky pre regeneráciu sídiel - samostatne dopytovo orientované projekty?</t>
  </si>
  <si>
    <t>Bude naozaj pri predkladaní žiadostí o NFP pri regenerácii sídiel využívaný verejný portál ITMS?</t>
  </si>
  <si>
    <t>Musí mať naša obec spracovaný územný plán obce a program hospodárskeho rozvoja a sociálneho rozvoja obce ak chce predložiť žiadosť o NFP?</t>
  </si>
  <si>
    <t xml:space="preserve">Monitorovací výbor pre ROP schválil 6. februára 2009 zmenu v benchmarkoch. Aktuálne platné benchmarky pre opatrenie 4.1a Regenerácia sídiel – samostatne dopytovo orientované projekty sú pre sídla s počtom obyvateľov:
0-999 obyvateľov je € 200 000 – 500 000 / projekt (6 025 200 – 15 063 000 Sk/projekt)
1000-1999 obyvateľov je € 200 000 – 660 000 / projekt (6 025 200 – 19 883 160 Sk/projekt)
2000-4999 obyvateľov je € 300 000 – 1 000 000 / projekt (9 037 800 – 30 126 000 Sk/projekt)
5000-14999 obyvateľov je € 300 000 – 1 320 000 / projekt (9 037 800 – 39 766 320 Sk/projekt)
15000 a viac obyvateľov je € 400 000 – 1 660 000 / projekt (12 050 400 – 50 009 160 Sk/projekt)                                       Uvedené aktualizované benchmarky budú dostupné potenciálnym žiadateľom najneskôr v čase vyhlásenia výzvy na predkladanie žiadostí o NFP ako súčasť aktualizovanej verzie Programového manuálu ROP (verzia 1.5). </t>
  </si>
  <si>
    <t>Ako je potrebné štruktúrovať projekt a jeho rozpočet pre účely žiadosti o NFP v rámci ROP?</t>
  </si>
  <si>
    <t>Platí podmienka, že v rámci jedného projektu musia byť realizované aspoň 4 činnosti regenerácie sídiel?
Je zároveň podmienkou, aby všetky 4 činnosti boli realizované v jednej centrálnej časti obce?</t>
  </si>
  <si>
    <t>Záväzné štruktúrovanie projektov definuje grafická schéma štruktúrovania projektov uvedená v časti 2.3 Programového manuálu ROP (verzia 1.5 platná od 9.3.2009) a k nej prislúchajúci vysvetľujúci text. Projekty sú štruktúrované nasledovne:
- na jednotlivé činnosti regenerácie sídiel (rekonštrukcia, miestnych komunikácií, rekonštrukcia chodníkov,...);
- stavebné objekty (osobitné podľa predloženej projektovej dokumentácie pre realizáciu stavby, vrátane výkazu výmer);
- skupiny výdavkov (podľa číselníka oprávnených výdavkov, ktorý je prílohou Programového manuálu ROP).
Uvedené rozdelenie, najmä vo finančnom vyjadrení, musí byť vnútorne konzistentné (t.j. napr. sumy na jednotlivé skupiny výdavkov v rámci jedného stavebného objektu nemôžu presiahnuť sumu na celý stavebný objekt a pod.).</t>
  </si>
  <si>
    <t xml:space="preserve">Prečo je oprávnené miesto realizácie projektu v prípade samostatne dopytovo orientovaných projektov regenerácie sídiel ROP zúžené len na centrálne časti obcí, resp. miest?
</t>
  </si>
  <si>
    <t>Uvedená podmienka vyplýva zo stratégie ROP a je zdôvodnená v texte operačného programu, ktorý je uverejnený na www.ropka.sk od septembra 2007.</t>
  </si>
  <si>
    <r>
      <t xml:space="preserve">Termín predloženia žiadosti o NFP a tým aj termín vykonania kontroly formálnej správnosti si rezervuje, teda aj vyberá, sám žiadateľ, a to spôsobom, ktorý je uvedený vo výzve. </t>
    </r>
    <r>
      <rPr>
        <b/>
        <sz val="8"/>
        <rFont val="Arial"/>
        <family val="2"/>
      </rPr>
      <t>Riadiaci orgán pre ROP dôrazne odporúča žiadateľom rezervovať si taký termín na predloženie žiadosti o NFP, v ktorom bude mať žiadateľ spracovanú kompletnú žiadosť o NFP vrátane všetkých príloh. Jednotlivé hodnotiace kolá sú realizované kontinuálne v rámci príslušnej priebežnej výzvy v zmysle schémy uvedenej v kapitole 4 Príručky pre žiadateľa v rámci ROP.</t>
    </r>
  </si>
  <si>
    <t xml:space="preserve">Áno, v tom zmysle, že ide o vybavenie (napr. IKT vybavenie, nábytok a pod.) stavebného objektu SO-01, SO-02 atď. </t>
  </si>
  <si>
    <t>EE</t>
  </si>
  <si>
    <t>DIC</t>
  </si>
  <si>
    <t>DNR</t>
  </si>
  <si>
    <t>DA</t>
  </si>
  <si>
    <t>EC</t>
  </si>
  <si>
    <t>R</t>
  </si>
  <si>
    <t>spolu</t>
  </si>
  <si>
    <t>diskontované</t>
  </si>
  <si>
    <t>diskontované prevádzkové výnosy</t>
  </si>
  <si>
    <t>diskontované prevádzkové náklady</t>
  </si>
  <si>
    <t>rok</t>
  </si>
  <si>
    <t>investičné náklady projektu</t>
  </si>
  <si>
    <t>prevádzkové náklady</t>
  </si>
  <si>
    <t>Často kladené otázky k Regionálnemu operačnému programu 2007-2013</t>
  </si>
  <si>
    <t>č.</t>
  </si>
  <si>
    <t>odpoveď Riadiaceho orgánu pre ROP</t>
  </si>
  <si>
    <t>Sú tzv. benchmarky záväzné?</t>
  </si>
  <si>
    <t>Sú aj školy s menej ako 200 žiakmi oprávnené žiadať o prostriedky z ROP?</t>
  </si>
  <si>
    <t>Sú cirkevné školy oprávnenými prijímateľmi v rámci výzvy pre opatrenie 1.1?</t>
  </si>
  <si>
    <t>Zoznam žiadateľov pre opatrenie 1.1 ROP je uvedený v Programovom manuáli ROP, pričom súkromné školy, vrátane cirkevných, sú naďalej oprávnenými žiadateľmi v rámci ROP. Zoznam oprávnených žiadateľov je vo výzve označenej kódom ROP-1.1-2008/01 nateraz zúžený na zariadenia v zriaďovateľskej pôsobnosti územných samospráv a orgánov štátnej správy. Po vyrokovaní podmienok pre financovanie investičných zámerov súkromných škôl v rámci ROP vyhlási MVRR SR výzvu aj pre súkromné školy.</t>
  </si>
  <si>
    <t>Je oprávnenou aktivitou prístavba telocviční, bazénov a podobných objektov k školám?</t>
  </si>
  <si>
    <t>Je oprávnenou aktivitou kúpa budovy?</t>
  </si>
  <si>
    <t>Nie. Obstaranie nehnuteľností nie je oprávnenou aktivitou v rámci ROP. V prípade budovania nových zariadení (viď. definíciu zariadenia občianskej infraštruktúry v Programovom manuáli ROP) je možné realizovať výstavbu stavebného objektu na vysporiadanom pozemku žiadateľa, resp. využiť vysporiadaný existujúci stavebný objekt žiadateľa (napr. nevyužívanú alebo aj rozostavanú stavbu).</t>
  </si>
  <si>
    <t>Je oprávnený projektový zámer integrovaného zariadenia materskej školy a základnej školy?</t>
  </si>
  <si>
    <t>Je oprávnenou aktivitou vybudovanie dopravného ihriska?</t>
  </si>
  <si>
    <t>Nakoľko je možné meniť schválený projekt, resp. zohľadniť v rozpočte nárast cien za obdobie od podania predloženia žiadosti do realizácie?</t>
  </si>
  <si>
    <t>prevádzkové výnosy</t>
  </si>
  <si>
    <t>referenčné obdobie (počet rokov)</t>
  </si>
  <si>
    <t>poznámka: skratky sú vysvetlené v prílohe č. 3 výzvy ROP-1.1-2008/01</t>
  </si>
  <si>
    <t xml:space="preserve"> -</t>
  </si>
  <si>
    <t xml:space="preserve">zostatková hodnota </t>
  </si>
  <si>
    <t>max miera príspevku (EU + ŠR)</t>
  </si>
  <si>
    <t>príspevok</t>
  </si>
  <si>
    <t>Aké prílohy žiadosti o NFP musí žiadateľ priložiť elektronicky vo verejnom portále ITMS?</t>
  </si>
  <si>
    <t>Aké sú rozdiely medzi pilotnou výzvou pre opatrenie 1.1 Infraštruktúra vzdelávania ROP-1.1-2008/01 a výzvou ROP-1.1-2009/01?</t>
  </si>
  <si>
    <t>Intervencie v rámci opatrenia 1.1 Infraštruktúra vzdelávania sú určené zariadeniam vzdelávacej infraštruktúry s právnou subjektivitou, t.j. 1 zariadenie s právnou subjektivitou = 1 projekt. Oprávneným zariadením by v tomto kontexte mohla byť základná škola s materskou školou v prípade, že ide o jednu organizáciu (právnickú osobu). Zariadenie občianskej infraštruktúry definuje Programový manuál ROP.</t>
  </si>
  <si>
    <t>Metodiku pre výpočet finančnej analýzy uverejnenú ako súčasť výzvy ROP-1.1-2008/01 považujeme za ťažko zrozumiteľnú. Prosíme o bližšie usmernenie.</t>
  </si>
  <si>
    <t>Bude mať žiadateľ dosť času na vypracovanie dokumentácie žiadosti o NFP od rezervovania termínu?</t>
  </si>
  <si>
    <t xml:space="preserve">Je potrebné rozpočet na vybavenie školy predložiť tiež štruktúrovane podľa stavebných objektov? </t>
  </si>
  <si>
    <r>
      <t xml:space="preserve">Riadiaci orgán pre ROP vyžaduje ako súčasť dokumentácie žiadosti o NFP </t>
    </r>
    <r>
      <rPr>
        <i/>
        <sz val="8"/>
        <rFont val="Arial"/>
        <family val="2"/>
      </rPr>
      <t>"</t>
    </r>
    <r>
      <rPr>
        <sz val="8"/>
        <rFont val="Arial"/>
        <family val="2"/>
      </rPr>
      <t>projektovú dokumentáciu pre realizáciu stavby</t>
    </r>
    <r>
      <rPr>
        <i/>
        <sz val="8"/>
        <rFont val="Arial"/>
        <family val="2"/>
      </rPr>
      <t>"</t>
    </r>
    <r>
      <rPr>
        <sz val="8"/>
        <rFont val="Arial"/>
        <family val="2"/>
      </rPr>
      <t>. Myslí sa tým realizačný projekt, realizačná dokumentácia?</t>
    </r>
  </si>
  <si>
    <t xml:space="preserve">Naša obec by chcela podať jeden projekt na viaceré subjekty (školy) vo svojej zriaďovateľskej pôsobnosti. Je to možné? </t>
  </si>
  <si>
    <t>Do akej miery sa bude posudzovať plnenie benchmarkov (smerných ukazovateľov)? Neznamená ich nedodržanie automatické vylúčenie žiadosti?</t>
  </si>
  <si>
    <t>Kde je možné zistiť, ktoré obce sú v Atlase rómskych komunít?</t>
  </si>
  <si>
    <t>Je potrebné doložiť dokumetáciu z verejného obstarávania k žiadosti o NFP, alebo stačí až po schválení žiadosti o NFP pred podpisom zmluvy o poskytnutí NFP?</t>
  </si>
  <si>
    <t>Nastavený "cyklický" spôsob prijímania projektov po jednotlivých hodnotiacich kolách v rámci spravidla rok trvajúcich priebežných výzviev má nasledovné dôvody:
1. Žiadosti o NFP sú prijímané približne každých 6-7 týždňov po skupinách cca 50-70 projektov
2. Žiadatelia sú o tomto systéme prijímania žiadostí o NFP vopred informovaní a vedia odhadnúť mesiac, kedy budú predkladať
    žiadosť o NFP, t.j. narozdiel od časovo ohraničených výziev majú čas dôkladne pripraviť potrebnú dokumentáciu, prílohy 
    a pod. 
3. Žiadateľ si sám vyberá termín predloženia žiadosti o NFP prostredníctvom internetového elektronického formulára 
4. Pravidelný a priebežný systém vybavovania žiadostí o NFP garantuje žiadateľom doručenie oznámenia o
    schválení/neschválení žiadosti o NFP do 100 dní od registrácie žiadosti o NFP
5. Riadiaci orgán pre ROP nepovažuje na základe skúseností z rokov 2004-2006 a na základe súčasného dopytu časovo 
    ohraničenú výzvu za vhodný typ výzvy pre projekty, ktoré sú podporované v ROP. Časovo ohraničená výzva by spôsobila 
    prijatie niekoľko sto projektov k jednému termínu a proces hodnotenia a schvaľovania by mohol trvať niekoľko mesiacov. 
    Tento systém by mal za následok to, že v čase realizácie projektu by prijímatelia pracovali so zastaralou, resp. neaktuálnou
    dokumentáciou (napr. rozpočty projektou).
6. ROP má okrem opatrenia technická pomoc ďalších osem opatrení, pričom administratívne kapacity Riadiaceho orgánu pre ROP
    a sprostredkovateľských orgánov pod Riadiacim orgánom pre ROP sú limitované. Priebežné vybavovanie žiadostí o NFP je preto
    najvhodnejším spôsobom.
7. Pri časovo ohraničených výzvach je začatie prijímania žiadostí o NFP v prípade ERDF možné začať až po 90 dňoch 
    od vyhlásenia výzvy (podmienka daná Systémom riadenia štrukturálnych fondov a Kohézneho fondu)
Poznámka: Riadiaci orgán ROP bude o termínoch začatia rezervácie pre príslušné hodnotiace kolo informovať na internetovej
stránke www.ropka.sk minimálne týždeň vopred. Podrobnejšie informácie sú uvedené v Príručke pre žiadateľa v rámci ROP
a na www.ropka.sk.</t>
  </si>
  <si>
    <t>Špecifikácia vybavenia v zmysle presného vymedzenia oprávnených položiek hmotného a nehmotného majetku nie je v programových dokumentoch detailnejšie určená vzhľadom k tomu, že rôzne typy zariadení môžu mať rôzne potreby a nároky. Oprávnené položky vybavenia by mali byť obstarávané za účelom prispievania k napĺňaniu cieľa opatrenia 1.1 ROP t.j. musia slúžiť na zlepšenie podmienok, v ktorých sa uskutočňuje vzdelávací proces. Každá žiadosť o NFP je posudzovaná individuálne v kontexte plnenia všetkých kritérií stanovených Monitorovacím výborom pre ROP pre dané opatrenie. Upozorňujeme tiež, že na výdavky na obstaranie vybavenia je stanovený limit 20 % z celkových oprávnených výdavkov na stavebné práce. Z uvedeného vyplýva, že v rámci ROP nie je možné schvaľovať žiadosti o NFP, ktoré sú zamerané len výlučne na obstaranie vybavenia.</t>
  </si>
  <si>
    <t>Áno, aj oprávnení zakladatelia, resp. zriaďovatelia umeleckých škôl v zmysle podmienok v Programovom manuáli ROP môžu predkladať žiadosti o NFP.</t>
  </si>
  <si>
    <t>V budúcnosti bude tieto kódy automaticky priraďovať ITMS. V súčasnosti je potrebné, aby žiadateľ uviedol kód regiónov NUTS 3 a NUTS 2. V prípade, že nie je možné uviesť kód regiónov podľa odkazu, ktorý je súčasťou formuláru žiadosti o NFP, postačí ak žiadateľ uvedie slovné názvy regiónov NUTS 3 a NUTS 2 (napr. NUTS 3 - Košický samosprávny kraj, NUTS 2 - Slovensko Východ). Uvedené údaje sú informatívne bez vplyvu na odborné hodnotenie, absolútne nevyhnutné je ale priradiť jednoznačný a správny kód príslušnej obci.</t>
  </si>
  <si>
    <t>Merateľný ukazovateľ vyjadruje počet stavebných objektov (napr. budov - hlavná budova školy, samostatne stojaca telocvičňa a pod.), ktoré sú súčasťou zariadenia a výsledkom projektu je ich rekonštrukcia, rozšírenie a modernizácia.</t>
  </si>
  <si>
    <t>Merateľný ukazovateľ vyjadruje počet užívateľov, ktorým sú poskytované nové služby a kvalitnejšie (inovované) služby v zariadení, ktoré vyplývajú z realizovaného projektu (napr. počet žiakov).</t>
  </si>
  <si>
    <t>Merateľný ukazovateľ vyjadruje celkový počet novovytvorených pracovných miest na základe podpory zariadenia, ktoré by bez realizácie projektu nevznikli.</t>
  </si>
  <si>
    <r>
      <t xml:space="preserve">Verejné obstarávania je možné mať ukončené už v čase podania žiadosti o NFP. Rozpočet projektu, ktorý vzišiel z verejného obstarávania však nie je možné upravovať, a preto nie je vhodné žiadať o NFP na základe napr. 2-3 roky starého rozpočtu. </t>
    </r>
    <r>
      <rPr>
        <u val="single"/>
        <sz val="8"/>
        <rFont val="Arial"/>
        <family val="2"/>
      </rPr>
      <t>Proces</t>
    </r>
    <r>
      <rPr>
        <sz val="8"/>
        <rFont val="Arial"/>
        <family val="2"/>
      </rPr>
      <t xml:space="preserve"> verejného obstarávania a </t>
    </r>
    <r>
      <rPr>
        <u val="single"/>
        <sz val="8"/>
        <rFont val="Arial"/>
        <family val="2"/>
      </rPr>
      <t>predmet</t>
    </r>
    <r>
      <rPr>
        <sz val="8"/>
        <rFont val="Arial"/>
        <family val="2"/>
      </rPr>
      <t xml:space="preserve"> verejného obstarávania overuje Riadiaci orgán pre ROP až pred podpisom zmluvy o poskytnutí NFP. Je potrebné, aby verejné obstarávanie prebehlo v plnom súlade so zákonom č. 25/2006 Z. z. o verejnom obstarávaní a o zmene a doplnení niektorých zákonov v znení neskorších predpisov. Riadiaci orgán pre ROP je v prípade pochybností o postupe žiadateľa oprávnený dať podnet na preverenie postupu žiadateľa na Úrad pre verejné obstarávanie. Kladný výsledok overenia verejného obstarávania je podmienkou podpisu zmluvy o poskytnutí NFP.</t>
    </r>
  </si>
  <si>
    <t>Nie. V zmysle Programoveho manualu ROP sa 1 ziadost o NFP (t.j. 1 projekt) môže týkať jedného zariadenia občianskej infraštruktúry s právnou subjektivitou. Súvisí to s nastavením hodnotiacoch kritérií, problematikou benchmarkov a pod. Žiadosti sú posudzované aj archivované samostatne. Vyplýva to z definície zariadenia občianskej infraštruktúry (špecifické prípady dvoch škôl užívajúcich spoločné nehnuteľnosti sú popísané vyššie v inej odpovedi na často kladenú otázku).</t>
  </si>
  <si>
    <r>
      <t xml:space="preserve">Z hľadiska Riadiaceho orgánu pre ROP je potrebné splniť podmienky stanovené v Prílohe 4 žiadosti o NFP, t.j. buď predložiť doklad o vysporiadaných vlastníckych právach alebo doklad o iných právach, ktoré v zmysle Stavebného zákona umožňujú získať právoplatné stavebné povolenie. Ak príslušný stavebný úrad žiadateľovi na základe predložených dokumentov vydá stavebné povolenie a predmetné stavebné povolenie nadobudne právoplatnosť, Riadiaci orgán pre ROP bude toto povolenie akceptovať. Programové dokumenty ROP, okrem náležitostí výpisov z listov vlastníctva, nešpecifikujú ďalšie náležitosti dokumentov, ktoré by mali preukázať relevantné užívacie práva k dotknutým nehnuteľnostiam (napr. dobu nájmu, podmienky ukončenia zmlúv a pod.). Tieto náležitosti sa posudzujú individuálne s ohľadom na dobu platnosti zmluvy o poskytnutí NFP (do doby 5 rokov od ukončenia realizácie aktivít projektu).
</t>
    </r>
    <r>
      <rPr>
        <b/>
        <sz val="8"/>
        <rFont val="Arial"/>
        <family val="2"/>
      </rPr>
      <t>Výpisy z listov vlastníctva k dotknutým nehnuteľnostiam je potrebné predložiť vždy, aj keď žiadateľ nie je vlastníkom (napr. aby Riadiaci orgán pre ROP vedel posúdiť relevantnosť nájomnej zmluvy, t.j. či prenajímateľ je vlastníkom nehnuteľností).</t>
    </r>
  </si>
  <si>
    <r>
      <t>Merateľný ukazovateľ vyjadruje zníženie potreby energie na vykurovanie budov využívaných podporeným zariadením. Zmena energetickej náročnosti budov je vyjadrená percentuálnou zmenou v potrebe tepla na vykurovanie pred a po ich technickom zhodnotení budov a formou hodnoty mernej potreby tepla na vykurovanie (kWh/m</t>
    </r>
    <r>
      <rPr>
        <vertAlign val="superscript"/>
        <sz val="8"/>
        <rFont val="Arial"/>
        <family val="2"/>
      </rPr>
      <t>2</t>
    </r>
    <r>
      <rPr>
        <sz val="8"/>
        <rFont val="Arial"/>
        <family val="2"/>
      </rPr>
      <t>). Výpočet potreby energie je potrebné vypracovať v zmysle podmienok daných vo formulári žiadosti o NFP pre vypracovanie povinnej prílohy žiadosti o NFP.</t>
    </r>
  </si>
  <si>
    <t>Merateľný ukazovateľ vyjadruje počet nových služieb poskytovaných užívateľom zariadenia, ktoré vyplývajú z realizovaného projektu (nové učebne, IKT učebne, telocvične a pod.). Za novú službu sa považuje taká, ktorá by bez realizácie projektu nevznikla.</t>
  </si>
  <si>
    <t>Merateľný ukazovateľ vyjadruje celkovú úžitková plochu objektov, ktoré sú podporené prostredníctvom rekonštrukcie, rozširovania a modernizácie zariadenia. Celková plocha je daná súčtom plôch technicky zhodnotených objektov (napr. hlavná budova školy, samostatne stojaca telocvičňa a pod.).</t>
  </si>
  <si>
    <t>Ako je potrebné vypočítať zostatkovú hodnotu nadobúdaného, resp. zhodnocovaného majetku v rámci finančnej analýzy?</t>
  </si>
  <si>
    <t>Prečo sa v prípade tejto výzvy v metodike na vypracovanie finančnej analýzy prevádzkové príjmy a výdavky zamieňajú s kapitálovými?</t>
  </si>
  <si>
    <t>Čo sa stane ak v rezervovanom termíne nebude mať žiadateľ kompletnú dokumentáciu?</t>
  </si>
  <si>
    <t>Je potrebné v tabuľke č. 13 vo formulári žiadosti o NFP tiež štruktúrovať skupiny výdavkov podľa stavebných objektov, t.j. je potrebné pridávať riadky do tejto tabuľky?</t>
  </si>
  <si>
    <t>Časť budovy ZŠ je prenajímaná podnikateľským subjektom a ZŠ plánuje v tomto nájme pokračovať. Aký to má vplyv na žiadosť o NFP?</t>
  </si>
  <si>
    <t>Mohli by ste uviesť konkrétny príklad výpočtu finančnej analýzy?</t>
  </si>
  <si>
    <t>viď. hárok s názvom "príklad - fin. analýza". Ide o jeden z možných príkladov. Výpočet však vždy musí vychádzať z konkrétnych podmienok konkrétneho projektu.</t>
  </si>
  <si>
    <t>Východisková hodnota "0" a cieľová hodnota "0".</t>
  </si>
  <si>
    <t>Ak výsledkom projektu nebudú nové pracovné miesta, aké východiskové a cieľové hodnoty je potrebné uviesť k indikátoru "Počet vytvorených pracovných miest"?</t>
  </si>
  <si>
    <t>Príjem z nájmu by mal byť zohľadnený vo finančnej analýze. Nájomné ako príjem, má vplyv na výšku NFP. V zmysle platných podmienok uvedených v Príručke pre žiadateľa v rámci ROP a vo výzve na predkladanie žiadostí o NFP (napr. štandardné znenie zmluvy o poskytnutí NFP), je zohľadnenie týchto príjmov záväzné, overované a overiteľné po dobu 5 rokov od ukončenia realizácie aktivít projektu.</t>
  </si>
  <si>
    <t>Ak sa realizáciou projektu dosiahne 20 % zníženie energetickej náročnosti budovy, akú východiskovú a akú cieľovú hodnotu indikátora je potrebné uviesť?</t>
  </si>
  <si>
    <t>Východisková hodnota "0" a cieľová hodnota "20".</t>
  </si>
  <si>
    <t>Akým spôsobom RO pre ROP kontroluje dodržanie 15-dňovej zákonnej lehoty pre nadobudnutie právoplatnosti stavebného povolenia?</t>
  </si>
  <si>
    <t>Výzva stanovuje podmienky oprávnenosti z hľadiska právnej formy žiadateľov, v Programovom manuáli ROP (časť 3.4.2.6) sú však jasne stanovené podmienky, ktoré potvrdzujú, že v prípade OHZ bude podpora smerovaná len do obcí, ktoré sú definované v materiáli „Plošné rozmiestnenie síl a prostriedkov Hasičského a záchranného zboru a obecných hasičských zborov – sídla hasičských staníc a hasičských zbrojníc“, ktorý bol prerokovaný vládou SR dňa 27.2.2008. Stratégia ROP v oblasti infraštruktúry nekomerčných záchranných služieb vychádza z uvedeného materiálu.</t>
  </si>
  <si>
    <t>RO pre ROP odprúča v podpornej dokumentácii doložiť zriaďovaciu listinu. V prípade, že OHZ nemá právnu subjektivitu, RO pre ROP oporúča doložiť relevantné dokumenty najvyšších orgánov obce (zastupiteľstvo obce...)</t>
  </si>
  <si>
    <t>Kraj / okres</t>
  </si>
  <si>
    <t>Trnavský kraj</t>
  </si>
  <si>
    <t>okres Galanta</t>
  </si>
  <si>
    <t xml:space="preserve">Trstice           </t>
  </si>
  <si>
    <t xml:space="preserve">Jelka             </t>
  </si>
  <si>
    <t>Pata</t>
  </si>
  <si>
    <t xml:space="preserve">okres Piešťany  </t>
  </si>
  <si>
    <t xml:space="preserve">Nižná </t>
  </si>
  <si>
    <t>Prašník</t>
  </si>
  <si>
    <t>okres Trnava</t>
  </si>
  <si>
    <t>Smolenice</t>
  </si>
  <si>
    <t>Cífer</t>
  </si>
  <si>
    <t>Dobrá Voda</t>
  </si>
  <si>
    <t>Horné Orešany</t>
  </si>
  <si>
    <t>okres Dunajská Streda</t>
  </si>
  <si>
    <t>Šamorín</t>
  </si>
  <si>
    <t>Gabčíkovo</t>
  </si>
  <si>
    <t>okres Senica</t>
  </si>
  <si>
    <t>Moravský Svätý Ján</t>
  </si>
  <si>
    <t>Sobotište</t>
  </si>
  <si>
    <t>Cerová</t>
  </si>
  <si>
    <t>okres Skalica</t>
  </si>
  <si>
    <t xml:space="preserve">Skalica </t>
  </si>
  <si>
    <t>Radošovce</t>
  </si>
  <si>
    <t>Mesto Gbely</t>
  </si>
  <si>
    <t>Trenčiansky kraj</t>
  </si>
  <si>
    <t xml:space="preserve">okres Trenčín </t>
  </si>
  <si>
    <t>Ladce</t>
  </si>
  <si>
    <t>Trenčianské Teplice</t>
  </si>
  <si>
    <t xml:space="preserve">okres Nové Mesto nad Váhom </t>
  </si>
  <si>
    <t>Pobedím</t>
  </si>
  <si>
    <t>Brezová pod Bradlom</t>
  </si>
  <si>
    <t>okres  Prievidza</t>
  </si>
  <si>
    <t>Lehota pod Vtáčnikom</t>
  </si>
  <si>
    <t>Nitrianske Rudno</t>
  </si>
  <si>
    <t xml:space="preserve">okres Považská Bystrica </t>
  </si>
  <si>
    <t>Brvnište</t>
  </si>
  <si>
    <t>Nitriansky kraj</t>
  </si>
  <si>
    <t>okres Komárno</t>
  </si>
  <si>
    <t>Moča</t>
  </si>
  <si>
    <t>Zemianska Olča</t>
  </si>
  <si>
    <t>Pribeta</t>
  </si>
  <si>
    <t>okres Levice</t>
  </si>
  <si>
    <t>Veľké Ludince</t>
  </si>
  <si>
    <t>Tekovské Lužany</t>
  </si>
  <si>
    <t>Bátovce</t>
  </si>
  <si>
    <t>Plášťovce</t>
  </si>
  <si>
    <t>okres Nitra</t>
  </si>
  <si>
    <t>Golianovo</t>
  </si>
  <si>
    <t>Rumanová</t>
  </si>
  <si>
    <t>Poľný Kesov</t>
  </si>
  <si>
    <t>okres Šaľa</t>
  </si>
  <si>
    <t>Vlčany</t>
  </si>
  <si>
    <t>okres Nové Zámky</t>
  </si>
  <si>
    <t>Nová Vieska</t>
  </si>
  <si>
    <t>Podhájska</t>
  </si>
  <si>
    <t>Tvrdošovce</t>
  </si>
  <si>
    <t>Chľaba</t>
  </si>
  <si>
    <t>okres Topoľčany</t>
  </si>
  <si>
    <t>Nitrianska Blatnica</t>
  </si>
  <si>
    <t>Súlovce</t>
  </si>
  <si>
    <t>okres Zlaté Moravce</t>
  </si>
  <si>
    <t>Jedľové Kostoľany</t>
  </si>
  <si>
    <t>Sľažany</t>
  </si>
  <si>
    <t>Topoľčianky</t>
  </si>
  <si>
    <t>Žilinský kraj</t>
  </si>
  <si>
    <t>okres Čadca</t>
  </si>
  <si>
    <t>Skalité</t>
  </si>
  <si>
    <t>Nová Bystrica</t>
  </si>
  <si>
    <t>Makov</t>
  </si>
  <si>
    <t>okres Dolný Kubín</t>
  </si>
  <si>
    <t>Zuberec</t>
  </si>
  <si>
    <t>Suchá Hora</t>
  </si>
  <si>
    <t>Dlhá nad Oravou</t>
  </si>
  <si>
    <t>okres Liptovský Mikuláš</t>
  </si>
  <si>
    <t>Partizánska Ľupča</t>
  </si>
  <si>
    <t>Važec</t>
  </si>
  <si>
    <t>Žiar</t>
  </si>
  <si>
    <t>okres Martin</t>
  </si>
  <si>
    <t>Kláštor pod Znievom</t>
  </si>
  <si>
    <t>Mošovce</t>
  </si>
  <si>
    <t>Sučany</t>
  </si>
  <si>
    <t>okres Námestovo</t>
  </si>
  <si>
    <t>Zakamenné</t>
  </si>
  <si>
    <t>Rabča</t>
  </si>
  <si>
    <t>Mútne</t>
  </si>
  <si>
    <t>okres Ružomberok</t>
  </si>
  <si>
    <t>Liptovská Lužná</t>
  </si>
  <si>
    <t>Liptovská Teplá</t>
  </si>
  <si>
    <t>Tvrdošín</t>
  </si>
  <si>
    <t>okres Žilina</t>
  </si>
  <si>
    <t>Terchová</t>
  </si>
  <si>
    <t xml:space="preserve">Rajec </t>
  </si>
  <si>
    <t>Svederník</t>
  </si>
  <si>
    <t>Varín</t>
  </si>
  <si>
    <t>Rajecká Lesná</t>
  </si>
  <si>
    <t>Banskobystrický kraj</t>
  </si>
  <si>
    <t>okres Banská Bystrica</t>
  </si>
  <si>
    <t>Poniky</t>
  </si>
  <si>
    <t>okres Brezno</t>
  </si>
  <si>
    <t>Lom nad Rimavicou</t>
  </si>
  <si>
    <t>Telgárt</t>
  </si>
  <si>
    <t>okres Lučenec</t>
  </si>
  <si>
    <t>Ružiná</t>
  </si>
  <si>
    <t>Utekáč</t>
  </si>
  <si>
    <t>okres Revúca</t>
  </si>
  <si>
    <t>Jelšava</t>
  </si>
  <si>
    <t>Muráň</t>
  </si>
  <si>
    <t>okres Rimavská Sobota</t>
  </si>
  <si>
    <t>Lenartovce</t>
  </si>
  <si>
    <t>Hajnáčka</t>
  </si>
  <si>
    <t>Tisovec</t>
  </si>
  <si>
    <t>okres Veľký Krtíš</t>
  </si>
  <si>
    <t>Vinica</t>
  </si>
  <si>
    <t>Želovce</t>
  </si>
  <si>
    <t>okres Zvolen</t>
  </si>
  <si>
    <t>Dudince</t>
  </si>
  <si>
    <t>Senohrad</t>
  </si>
  <si>
    <t>Košický kraj</t>
  </si>
  <si>
    <t>okres Košice-okolie</t>
  </si>
  <si>
    <t>Ploské</t>
  </si>
  <si>
    <t>Slanec</t>
  </si>
  <si>
    <t>Medzev</t>
  </si>
  <si>
    <t>okres Michalovce</t>
  </si>
  <si>
    <t>Malčice</t>
  </si>
  <si>
    <t>Lekárovce</t>
  </si>
  <si>
    <t>Ruský Hrabovec</t>
  </si>
  <si>
    <t>Staré</t>
  </si>
  <si>
    <t>okres Rožňava</t>
  </si>
  <si>
    <t>Slavošovce</t>
  </si>
  <si>
    <t>Plešivec</t>
  </si>
  <si>
    <t>Dobšiná</t>
  </si>
  <si>
    <t>okres Spišská Nová Ves</t>
  </si>
  <si>
    <t>Hrabušice</t>
  </si>
  <si>
    <t>Mníšek nad Hnilcom</t>
  </si>
  <si>
    <t>Nálepkovo</t>
  </si>
  <si>
    <t>Gelnica</t>
  </si>
  <si>
    <t>okres Trebišov</t>
  </si>
  <si>
    <t>Streda nad Bodrogom</t>
  </si>
  <si>
    <t>Prešovský kraj</t>
  </si>
  <si>
    <t>okres Poprad</t>
  </si>
  <si>
    <t>Ždiar</t>
  </si>
  <si>
    <t>okres Svidník</t>
  </si>
  <si>
    <t>Šarišský Štiavnik</t>
  </si>
  <si>
    <t>Nižný Mirošov</t>
  </si>
  <si>
    <t>Kapišová</t>
  </si>
  <si>
    <t>okres Stropkov</t>
  </si>
  <si>
    <t>Havaj</t>
  </si>
  <si>
    <t>Bžany</t>
  </si>
  <si>
    <t>okres Bardejov</t>
  </si>
  <si>
    <t>Malcov</t>
  </si>
  <si>
    <t>Kružlov</t>
  </si>
  <si>
    <t>Zborov</t>
  </si>
  <si>
    <t>okres Prešov</t>
  </si>
  <si>
    <t>Sedlice</t>
  </si>
  <si>
    <t>okres Kežmarok</t>
  </si>
  <si>
    <t>Tvarožná</t>
  </si>
  <si>
    <t>Spišská Belá</t>
  </si>
  <si>
    <t>Slovenská Ves</t>
  </si>
  <si>
    <t>Toporec</t>
  </si>
  <si>
    <t>Spišské Hanušovce</t>
  </si>
  <si>
    <t>okres Snina</t>
  </si>
  <si>
    <t>Ulič</t>
  </si>
  <si>
    <t>Zboj</t>
  </si>
  <si>
    <t>okres Humenné</t>
  </si>
  <si>
    <t>Papín</t>
  </si>
  <si>
    <t xml:space="preserve">Áno, ide o oprávnenú aktivitu v prípade, že uvedené nehnuteľnosti bude užívať OHZ ako právnická osoba, ktorá má tieto nehnuteľnosti v správe od zriaďovateľa. 
V prípade, že OHZ nemá právnu subjektivitu, je nevyhnutné, aby dotknuté nehnuteľnosti boli preukázateľne po dobu platnosti zmluvy o poskytnutí NFP využívané výlučne na činnosť OHZ.
</t>
  </si>
  <si>
    <t>Obce vybrané do materiálu „Plošné rozmiestnenie síl a prostriedkov Hasičského a záchranného zboru a obecných hasičských zborov – sídla hasičských staníc a hasičských zbrojníc“ (prerokovaný vládou SR dňa 27.2.2008)</t>
  </si>
  <si>
    <t>Ako sa určuje počet obyvateľov v spádovom území?</t>
  </si>
  <si>
    <t xml:space="preserve">V prípade HaZZ spádové územie predstavuje tzv. zásahové územie, ktoré je stanovené na základe pokynu Prezidenta HaZZ. Zásahové územie hasičských staníc obsahuje presne vymedzený zoznam obcí. Uvedie sa počet obyvateľov príslušných obcí. 
V prípade OHZ sa za spádové územie považuje katastrálne územie obce, v ktoré dané OHZ sídli. Uvedie sa počet obyvateľov danej obce. </t>
  </si>
  <si>
    <t>Aký počet originálov projektových zámerov je potrebné predložiť?</t>
  </si>
  <si>
    <t>Aký je presný požadovaný rozsah projektového zámeru?</t>
  </si>
  <si>
    <t>Musí byť projektový zámer predložený v hrebeňovaj väzbe?</t>
  </si>
  <si>
    <t>Je možné zmeniť termín predkloženia projektového zámeru tak ako pri predložení žiadosti o NFP?</t>
  </si>
  <si>
    <t>Nakoľko závažné je kritérium zamerania projektového zámeru na úseky ciest II. a III. triedy medzi pólmi rastu a obcami, ktoré nie sú pólmi rastu (t.j. prepojenie obcí, ktoré sú pólmi rastu s obcami v ich spádovom území, ktoré nie sú pólmi rastu)?</t>
  </si>
  <si>
    <r>
      <t xml:space="preserve">Uvedené hodnotiace kritérium bolo schválené Monitorovacím výborom pre ROP ako </t>
    </r>
    <r>
      <rPr>
        <b/>
        <sz val="8"/>
        <rFont val="Arial"/>
        <family val="2"/>
      </rPr>
      <t>diskvalifikačné,</t>
    </r>
    <r>
      <rPr>
        <sz val="8"/>
        <rFont val="Arial"/>
        <family val="2"/>
      </rPr>
      <t xml:space="preserve"> t.j. každý projektový zámer musí byť zameraný práve na takéto úseky ciest II a III. triedy. Podstatou intervencie musí byť zlepšenie dopravnej obsužnosti územia - </t>
    </r>
    <r>
      <rPr>
        <u val="single"/>
        <sz val="8"/>
        <rFont val="Arial"/>
        <family val="2"/>
      </rPr>
      <t>napojenie obcí, ktoré nie sú pólmi rastu na občiansku infraštruktúru pólov rastu</t>
    </r>
    <r>
      <rPr>
        <sz val="8"/>
        <rFont val="Arial"/>
        <family val="2"/>
      </rPr>
      <t>.</t>
    </r>
  </si>
  <si>
    <t>Pod dopravnými subsystémami možno rozumieť najmä tieto skupiny opatrení/zariadení, ktoré sú priamo naviazené na dopravnú komunikáciu:
- optické zúženie jazdných pruhov;
- akustické a optické brzdy;
- radar spriahnutý so svetelnou signalizáciou;
- okružné križovatky;
- vstupné brány;
- fyzické a optické zúženie jazdných pruhov;
- vybočenie jazdného pruhu;
- deliace pásy;
- ostrovčeky/ochranné ostrovčeky na prechádzanie 
- vysunuté chodníkové/vegetačné plochy;
- vysunuté nárožia;
- priestorové usporiadanie dopravného priestoru;
- viacúčelové pruhy;
- spomaľovacie prahy;
- zvýšené plochy;
- elektronické merače a iné zariadenia;
- kombinácia prvkov;
- a iné.</t>
  </si>
  <si>
    <t>Často kladené otázky k Regionálnemu operačnému programu 2007-2013 - opatrenie 1.1 ROP</t>
  </si>
  <si>
    <t>Často kladené otázky k Regionálnemu operačnému programu 2007-2013 - opatrenie 4.1 ROP</t>
  </si>
  <si>
    <t>Často kladené otázky k Regionálnemu operačnému programu 2007-2013 - opatrenie 4.2 ROP</t>
  </si>
  <si>
    <t>Často kladené otázky k Regionálnemu operačnému programu 2007-2013 - opatrenie 5.1 ROP</t>
  </si>
  <si>
    <t>Aktivity regenerácie sídiel môžu byť podľa textu ROP realizované len v centrálnych častiach miest/obcí. Ako sú definované centrálne časti miest/obcí?</t>
  </si>
  <si>
    <t>Podmienka realizovať minimálne 4 činnosti regenerácie sídiel vyplýva priamo z ROP, a tým aj Programového manuálu ROP. Oprávneným miestom realizácie projektu je centrálna časť obce/mesta alebo centrálna časť obce/mesta (viď. definícia centrálnej časti v Programovom manuáli ROP). Na úrovni projektu musí byť realizáciou jednotlivých činností regenerácie sídiel dosiahnutý ucelený výstup, ktorý prispieva k napĺňaniu cieľa opatrenia 4.1 ROP. Akceptovateľné alternatívy koncipovania samostatne dopytovo orientovaných projektov sú uvedené v schéme č. 5 Programového manuálu ROP (verzia 1.5 platná od 9.3.2009).</t>
  </si>
  <si>
    <t>Definícia dopravných subsystémov je uvedená v časti 2.7 Programového manuálu ROP (verzia 1.5 platná od 9.3.2009). Dopravné subsystémy sú skupiny opatrení/zariadení, ktoré sú priamo naviazené na dopravnú komunikáciu:
- akustické a optické brzdy;
- radar spriahnutý so svetelnou signalizáciou;
- okružné križovatky;
- vstupné brány;
- fyzické a/alebo optické zúženie jazdných pruhov;
- vybočenie jazdného pruhu;
- deliace pásy;
- ostrovčeky/ochranné ostrovčeky na prechádzanie 
- vysunuté chodníkové/vegetačné plochy;
- vysunuté nárožia;
- priestorové usporiadanie dopravného priestoru;
- viacúčelové pruhy;
- spomaľovacie prahy;
- zvýšené plochy;
- elektronické merače a iné zariadenia;
- kombinácia prvkov;
- a iné.</t>
  </si>
  <si>
    <t>Ktorou verziou Programového manuálu ROP a Príručky pre žiadateľa sa mám pri spracovaní a predkladaní žiadosti o NFP pre regeneráciu sídiel riadiť?</t>
  </si>
  <si>
    <t>Všetky vyhlásené výzvy a prijaté žiadosti o NFP sú spracovávané podľa podmienok platných v čase vyhlásenia výzvy. V súvislosti s výzvou pre opatrenie 4.1 Regenerácia sídiel, oblasť podpory – samostatne dopytovo orientované projekty bude platná verzia 1.5 Programového manuálu ROP a verzia 1.5 Príručky pre žiadateľa/prijímateľa v rámci ROP. Oba dokumenty budú v čase vyhlásenia výzvy dostupné na internetovej stránke www.ropka.sk.</t>
  </si>
  <si>
    <r>
      <t xml:space="preserve">Áno, v zmysle § 8 ods. 8 zákona č.539/2008 Z. z. o podpore regionálneho rozvoja je </t>
    </r>
    <r>
      <rPr>
        <i/>
        <sz val="8"/>
        <rFont val="Arial"/>
        <family val="2"/>
      </rPr>
      <t>"schválenie programu hospodárskeho rozvoja a sociálneho rozvoja obce a príslušnej územnoplánovacej dokumentácie, ak jej spracovanie vyžaduje osobitný predpis (zákon č. 50/1976 Zb. v znení neskorších predpisov), podmienkou na predloženie žiadosti obce o poskytnutie finančného príspevku zo štátneho rozpočtu a z doplnkových zdrojov (finančné prostriedky z Európskej únie)"</t>
    </r>
    <r>
      <rPr>
        <sz val="8"/>
        <rFont val="Arial"/>
        <family val="2"/>
      </rPr>
      <t>. Okrem povinnosti mať vypracované uvedené dva rozvojové dokumenty, musia byť predkladané projekty v súlade s cieľmi týchto dokumentov. Riadiaci orgán pre ROP tieto skutočnosti overuje v rámci kontroly formálnej správnosti žiadosti o NFP.</t>
    </r>
  </si>
  <si>
    <t>Je žiadateľ povinný vyplniť vo verejnej časti ITMS žiadosť o NFP a odoslať ju do neverejnej časti ITMS ešte pred rezerváciou termínu na predloženie žiadosti o NFP prostredníctvom www.ropka.sk/rezervacia?</t>
  </si>
  <si>
    <t>Je oprávnenou aktivitou inštalácia kamerového systému na verejnom priestranstve?</t>
  </si>
  <si>
    <t>Nie je to možné, prípustné kombinácie sú uvedené v schéme č. 5 Programového manuálu ROP, verzia 1.5.</t>
  </si>
  <si>
    <t xml:space="preserve">Áno, pokiaľ kamerový systém je súčasťou určitého stavebného objektu v rámci projektu ako napr. verejného osvetlenia. Podmienkou však je, že inštalovaný systém bude funkčný, to znamená, že žiadateľ je povinný zabezpečiť zriadenie dispečingu kamerového systému z vlastných zdrojov, pretože pre opatrenie 4.1 ROP samostatné položky hnuteľného majetku nie sú podľa čísleníka oprávnených výdavkov oprávnené. Žiadateľ musí zároveň zobrať do úvahy podmienku udržateľnosti projektu ako celku minimálne 5 rokov po ukončení realizácie aktivít projektu. </t>
  </si>
  <si>
    <r>
      <t xml:space="preserve">Áno, žiadosti o NFP v rámci výziev vyhlásených po 1.1.2009 sú predkladané a registrované </t>
    </r>
    <r>
      <rPr>
        <u val="single"/>
        <sz val="8"/>
        <rFont val="Arial"/>
        <family val="2"/>
      </rPr>
      <t>výlučne prostredníctvom verejnej časti ITMS portálu</t>
    </r>
    <r>
      <rPr>
        <sz val="8"/>
        <rFont val="Arial"/>
        <family val="2"/>
      </rPr>
      <t>. Prechodné obdobie, počas ktorého bolo možné predkladať žiadosti o NFP v tlačenej podobe, uplynulo dňa 31.12.2008.</t>
    </r>
  </si>
  <si>
    <t xml:space="preserve">Výzva ROP-4.1a-2009/01 špecifikuje predkladanie žiadostí o NFP prostredníctvom verejnej časti ITMS ako jediný akceptovateľný spôsob predloženia žiadosti o NFP. Žiadateľ je povinný mať žiadosť o NFP odoslanú do neverejnej časti ITMS v čase predkladania žiadosti o NFP v priestoroch príslušného samosprávneho kraja (t.j. v termíne, ktorý si rezervoval prostredníctvom www.ropka.sk/rezervacia). Žiadateľ ale v rámci výzvy ROP-4.1a-2009/01 nie je povinný mať žiadosť o NFP odoslanú do neverejnej časti ITMS pri rezervovaní si termínu na predloženie žiadosti o NFP prostredníctvom www.ropka.sk/rezervacia. 
V prípade budúcich výziev v rámci ROP, pri ktorých bude možné predloženie viacerých žiadostí o NFP jedným žiadateľom (napr. jedným zriaďovateľom viacerých škôl), môže Riadiaci orgán pre ROP vyžadovať, aby v čase vypĺňania rezervačného formuláru mala žiadosť o NFP už pridelený číselný identifikátor žiadosti o NFP.
</t>
  </si>
  <si>
    <r>
      <t xml:space="preserve">Môžu byť v rámci jedného projektu podporené </t>
    </r>
    <r>
      <rPr>
        <u val="single"/>
        <sz val="8"/>
        <rFont val="Arial"/>
        <family val="2"/>
      </rPr>
      <t>viac ako</t>
    </r>
    <r>
      <rPr>
        <sz val="8"/>
        <rFont val="Arial"/>
        <family val="2"/>
      </rPr>
      <t xml:space="preserve"> 2 centrálne priestranstvá?</t>
    </r>
  </si>
  <si>
    <t>Často kladené otázky k Regionálnemu operačnému programu 2007-2013 - opatrenie 2.1 ROP</t>
  </si>
  <si>
    <t>Aký je postup pre vyžiadanie vyjadrenia Ministerstva práce, sociálnych vecí a rodiny SR k súladu projektu s koncepčnými zámermi rezortu, ktoré je povinnou prílohou výzviev ROP-2.1a-2009/01 a ROP-2.1b-2009/01?</t>
  </si>
  <si>
    <t>Kde je možné nájsť dokument "Národné priority rozvoja sociálnych služieb"?</t>
  </si>
  <si>
    <t xml:space="preserve">Uvedený dokument je k dispozícii na internetovej stránke MPSVR SR: http://www.employment.gov.sk/index.php?SMC=1&amp;id=16085 </t>
  </si>
  <si>
    <t>Čo sa rozumie pod budovaním nového zariadenia?</t>
  </si>
  <si>
    <t>V zmysle Programového manuálu ROP budovanie nového zariadenia znamená vznik novej právnickej osoby poskytujúcej sociálne služby. V prípade rozširovania priestorových kapacít existujúcej právnickej osoby (zariadenia sociálnych služieb) nejde o budovanie nového zariadenia pokiaľ pôvodné priestory zariadenia budú naďalej slúžiť pôvodnému účelu. Pozn.: Výzvy ROP-2.1a-2009/01 a ROP-2.1b-2009/01 sú určené výlučne pre existujúce zariadenia.</t>
  </si>
  <si>
    <t>Týkajú sa intervencie do existujúcich zariadení (napríklad rekonštrukcia) len žiadateľov z obcí nad 5000 obyvateľov?</t>
  </si>
  <si>
    <r>
      <t xml:space="preserve">Ministerstvo výstavby a regionálneho rozvoja SR ako Riadiaci orgán pre ROP pred podpisom zmluvy o poskytnutí NFP s úspešným žiadateľom aplikuje institút záložného práva </t>
    </r>
    <r>
      <rPr>
        <u val="single"/>
        <sz val="8"/>
        <rFont val="Arial"/>
        <family val="2"/>
      </rPr>
      <t>v prípade, že pamiatka je v správe novovzniknutého subjektu</t>
    </r>
    <r>
      <rPr>
        <sz val="8"/>
        <rFont val="Arial"/>
        <family val="2"/>
      </rPr>
      <t xml:space="preserve">. Žiadateľ (vlastník pamiatky) uzavrie s Ministerstvom výstavby a regionálneho rozvoja SR zmluvu o zriadení záložného práva na nehnuteľnosti, ktoré sú predmetom schváleného projektu. Záložná zmluva zaviaže prijímateľa dodržať ustanovenia Zmluvy o poskytnutí NFP. V prípade nedodržania ustanovení Zmluvy o poskytnutí NFP zo strany prijímateľa Ministerstvo výstavby a regionálneho rozvoja SR uplatní záložné právo na pamiatku v zmysle uzatvorenej záložnej zmluvy vo svoj prospech. </t>
    </r>
  </si>
  <si>
    <t xml:space="preserve">Vo vzťahu k výzve ROP-3.1a-2009/01 a aj k výzve ROP-3.1b-2009/02 je Matica slovenská v zmysle zákona č. 68/1997 Z. z. o Matici slovenskej v znení neskorsích predpisov opravneným žiadateľom. Vzhľadom na špecifické organizačné členenie Matice slovenskej, kedy zákon rozoznáva rôzne typy rovnocennych organizacií Matice slovenskej s právnou subjektivitou, Riadiaci orgán pre ROP bude akceptovať žiadatela, ktorým je Matica slovenská, resp. všetky typy jej organizacií s právnou subjektivitou v zmysle zakona č. 68/1997 Z. z. o Matici slovenskej v znení neskorších predpisov. </t>
  </si>
  <si>
    <t>Často kladené otázky k Regionálnemu operačnému programu 2007-2013 - opatrenie 3.2 ROP</t>
  </si>
  <si>
    <t xml:space="preserve">často kladená otázka - opatrenie 3.2 ROP Podpora a rozvoj infraštruktúry cestovného ruchu </t>
  </si>
  <si>
    <t>často kladená otázka - opatrenie 1.1 ROP Infraštruktúra vzdelávania</t>
  </si>
  <si>
    <t>často kladená otázka - opatrenie 2.1 ROP Infraštruktúra sociálnych služieb, sociálnoprávnej ochrany a sociálnej kurately</t>
  </si>
  <si>
    <t>často kladená otázka - opatrenie 3.1 ROP Posilnenie kultúrneho potenciálu regiónov</t>
  </si>
  <si>
    <t>často kladená otázka - opatrenie 4.1 ROP Regenerácia sídiel, samostatne dopytovo orientované projekty</t>
  </si>
  <si>
    <t>často kladená otázka - opatrenie 4.2 ROP Infraštruktúra nekomerčných záchranných služieb</t>
  </si>
  <si>
    <t xml:space="preserve">často kladená otázka - opatrenie 5.1 ROP Regionálne komunikácie zabezpečujúce dopravnú obslužnosť regiónov </t>
  </si>
  <si>
    <r>
      <t xml:space="preserve">Žiadosti o NFP budú posudzované individuálne v širšom kontexte viacerých kritérií schválených Monitorovacím výborom pre ROP. </t>
    </r>
    <r>
      <rPr>
        <b/>
        <sz val="8"/>
        <rFont val="Arial"/>
        <family val="2"/>
      </rPr>
      <t>Smerné kritérium minimálne 200 žiakov je definované ako jedno zo strategických kritérií s cieľom zabezpečenia dlhodobej udržateľnosti podpory v súlade s princípom tematickej koncentrácie intervencií.</t>
    </r>
    <r>
      <rPr>
        <sz val="8"/>
        <rFont val="Arial"/>
        <family val="2"/>
      </rPr>
      <t xml:space="preserve"> Kritérium 200 žiakov však nemožno vnímať samostatne a striktne (t.j. žiadosti škôl s napríklad 190 žiakmi nebudú automaticky zamietnuté). Uvedené kritérium nie je diskvalifikačným kritériom, pretože už samotný operačný program stanovuje odôvodnené prípady, pri ktorých je možné podporu smerovať aj do zariadení s nižším počtom žiakov (význam vzdelávacieho zariadenia v štruktúre zariadení regiónu, prínos k integrácii príslušníkov marginalizovaných rómskych komunít atď.). Dôležitým aspektom pri hodnotení žiadostí je však aj hľadisko finančnej, vecnej a inej udržateľnosti investície, t.j. aj to, aký je trend vývoja žiakov v príslušnej škole. Vzhľadom na skutočnosť, že takýto </t>
    </r>
    <r>
      <rPr>
        <b/>
        <sz val="8"/>
        <rFont val="Arial"/>
        <family val="2"/>
      </rPr>
      <t>projekt dosiahne nízke hodnoty pri viacerých hodnotiacich kritériách Riadiaci orgán pre ROP odporúča zvážiť predloženie projektu na školu s výrazne nižším počtom žiakov ako 200.</t>
    </r>
  </si>
  <si>
    <r>
      <t xml:space="preserve">V časti </t>
    </r>
    <r>
      <rPr>
        <b/>
        <sz val="8"/>
        <rFont val="Arial"/>
        <family val="2"/>
      </rPr>
      <t xml:space="preserve">4. Rozpočet projektu a merateľné ukazovatele </t>
    </r>
    <r>
      <rPr>
        <sz val="8"/>
        <rFont val="Arial"/>
        <family val="2"/>
      </rPr>
      <t xml:space="preserve">Opisu projektu sú ako príklad podporných aktivít projektu uvedené 2 aktivity (riadenie projektu a publicita) ale v </t>
    </r>
    <r>
      <rPr>
        <b/>
        <sz val="8"/>
        <rFont val="Arial"/>
        <family val="2"/>
      </rPr>
      <t xml:space="preserve">tabuľke 11 </t>
    </r>
    <r>
      <rPr>
        <sz val="8"/>
        <rFont val="Arial"/>
        <family val="2"/>
      </rPr>
      <t>formuláru žiadosti o NFP sú ako príklad podporných aktivít projektu uvedené 3 aktivity ( Projektové a inžinierske práce, Proces verejného obstarávania a Externý manažment projektov). Môže si žiadateľ tieto údaje zosúladiť?</t>
    </r>
  </si>
  <si>
    <t xml:space="preserve">Áno, nesmie byť ale doručená konkrétna ponuka od konkrétneho zhotoviteľa, obchodnej spoločnosti. </t>
  </si>
  <si>
    <t>Pilotná výzva ROP-1-1-2008/01 bola ukončená 31. 10. 2008. Vzhľadom na to, že v tejto výzve nebola prerozdelená celá alokácia na opatrenie 1.1 ROP, Riadiaci orgán pre ROP 4. 5. 2009 vyhlásil ďalšiu priebežnú výzvu ROP-1.1-2009/01.
Hlavné rozdiely medzi pilotnou výzvou pre opatrenie 1.1 Infraštruktúra vzdelávania ROP-1.1-2008/01 a výzvou ROP-1.1-2009/01 sú nasledovné:
1. Vo výzve ROP-1.1-2009/01 žiadatelia predkladajú žiadosti o NFP výlučne prostredníctvom verejného portálu ITMS (uplynutie prechodného obdobia na používanie verejného portálu ITMS do 31.12.2008)
2. Vo výzve ROP-1.1-2009/01 Riadici orgán pre ROP zjednodušil zadávanie Prioritných tém, pričom žiadatelia vo verejnom portáli vyberú vždy len jednu prioritnú tému podľa popisu vo formulári Žiadosti o NFP, ktorý je prílohou výzvy (v prípade tejto výzvy platí princíp 1 žiadosť o NFP = 1 Prioritná téma)
3. Vo výzve ROP-1.1-2009/01 sa finančná analýza projektu (príloha výzvy) vyžaduje len pri projektoch, ktorých celkový rozpočet presahuje 1 milión EUR (zmena legislatívy ES). 
4. Vo výzve ROP-1.1-2009/01 žiadateľ uvedie členenie projektu na stavebné objekty (SO), skupiny výdavkov, aktivity atď. podľa schémy uvedenej v časti 2.3 Programového manuálu ROP verzia 1.6</t>
  </si>
  <si>
    <t>V prípade oblasti podpory 3.1b je pred podpisom Rozhodnutia os chválení žiadosti o NFP žiadateľ povinný predložiť Riadiacemu orgánu pre ROP platnú zmluvu, na základe ktorej sú subjektu v pôsobnosti žiadateľa, resp. partnerovi projektu (t.j. subjektu, ktorý nie je v pôsobnosti žiadateľa) zverené do správy všetky nehnuteľnosti, na ktorých má byť realizovaný projekt za účelom realizácie projektu, a to po celú dobu predpokladanej platnosti zmluvy o poskytnutí NFP. Definuje RO pre ROP presné náležitosti uvedenej zmluvy?</t>
  </si>
  <si>
    <t>Naša obec plánuje vypracovať a predložiť projekt v rámci výzvy ROP-3.2b-2010/01 na vypracovanie publikácie o obci a ďalších prezentačných materiálov. Je postačujúce, aby našim partnerom bola susedná obec, prípadne významná kultúrna inštitúcia sídliaca v našom regióne?</t>
  </si>
  <si>
    <t>Je v každom prípade  potrebné realizovať všetky výstupy projektu, ktoré sú definované v časti 5.2.2 výzvy ROP-3.2b-2010/01 v závislosti od typu neinvestičných projektov?</t>
  </si>
  <si>
    <t>Sú výstupy projektu viazané na lokalizáciu žiadateľa?</t>
  </si>
  <si>
    <t>Z prostriedkov ES nie je možné účelovo financovať bežné opakujúce sa aktivity bez budúcej pridanej hodnoty, ktoré by existovali aj nezávisle od realizácie projektu podporeného z prostriedkov ES.</t>
  </si>
  <si>
    <t>Jedinou oprávnenou podpornou aktivitou pre oblasť podpory 3.2b je "verejné obstarávanie". Programový manuál ROP v časti 2.4 definuje limity výdavkov pre podporné aktivity podľa celkového objemu oprávnených stavebných prác. Ako postupovať v prípade projektov neinvestičného chrakteru?</t>
  </si>
  <si>
    <t>V prípade výzvy ROP-3.2b-2010/01 nie je relevantná príloha č. 7 žiadosti o NFP, ktorej súčasťou pri ostatných výzvach ROP je položkový rozpočet projektu. Znamená to, že v prípade tejto výzvy žiadateľ nepredkladá položkový rozpočet?</t>
  </si>
  <si>
    <r>
      <t xml:space="preserve">Vzhľadom na to, že v prípade neinvestičných projektov nie sú stavebné práce oprávneným výdavkom, žiadateľ určí limit na podporné aktivity uvedený v Programovom manuáli ROP na základe objemu </t>
    </r>
    <r>
      <rPr>
        <u val="single"/>
        <sz val="8"/>
        <rFont val="Arial"/>
        <family val="2"/>
      </rPr>
      <t>celkových oprávnených výdavkov na hlavnú aktivitu</t>
    </r>
    <r>
      <rPr>
        <sz val="8"/>
        <rFont val="Arial"/>
        <family val="2"/>
      </rPr>
      <t>.</t>
    </r>
  </si>
  <si>
    <t>V prípade výzvy ROP-3.2b-2010/01 sa pri 2. type neinvestičných projektov ako povinná príloha č. 15 vyžaduje Zmluva/zmluvy uzatvorené medzi žiadateľom a partnermi. Definuje Riadiaci orgán pre ROP povinné náležitosti uvedenej zmluvy/zmlúv?</t>
  </si>
  <si>
    <r>
      <t xml:space="preserve">Rezervácia termínov na predkladanie žiadostí o NFP </t>
    </r>
    <r>
      <rPr>
        <b/>
        <u val="single"/>
        <sz val="8"/>
        <rFont val="Arial"/>
        <family val="2"/>
      </rPr>
      <t>pre 1. hodnotiace kolo priebežnej výzvy</t>
    </r>
    <r>
      <rPr>
        <sz val="8"/>
        <rFont val="Arial"/>
        <family val="2"/>
      </rPr>
      <t xml:space="preserve"> ROP-1.12008/01, prebehla v súlade s textom vyhlásenej výzvy. Nasledovný citovaný text, ktorý hovorí o oznámení ukončenia možnosti rezervovať termíny na predkladanie žiadostí o NFP sa týka ukončenia rezervácie termínov </t>
    </r>
    <r>
      <rPr>
        <b/>
        <u val="single"/>
        <sz val="8"/>
        <rFont val="Arial"/>
        <family val="2"/>
      </rPr>
      <t>v rámci priebežnej výzvy</t>
    </r>
    <r>
      <rPr>
        <sz val="8"/>
        <rFont val="Arial"/>
        <family val="2"/>
      </rPr>
      <t xml:space="preserve"> a nie </t>
    </r>
    <r>
      <rPr>
        <b/>
        <u val="single"/>
        <sz val="8"/>
        <rFont val="Arial"/>
        <family val="2"/>
      </rPr>
      <t>v rámci jednotlivých hodnotiacich kôl priebežnej výzvy:</t>
    </r>
    <r>
      <rPr>
        <sz val="8"/>
        <rFont val="Arial"/>
        <family val="2"/>
      </rPr>
      <t xml:space="preserve">
</t>
    </r>
    <r>
      <rPr>
        <i/>
        <sz val="8"/>
        <color indexed="12"/>
        <rFont val="Arial"/>
        <family val="2"/>
      </rPr>
      <t>Presná citácia textu z výzvy: 
„Ukončenie možnosti rezervácie termínov na predkladanie žiadostí o NFP v rámci tejto výzvy oznámi Riadiaci orgán pre ROP 7 dní vopred na internetovej stránke www.ropka.sk/rezervacia a na súvisiacich stránkach (www.build.gov.sk a www.nsrr.sk).“</t>
    </r>
    <r>
      <rPr>
        <sz val="8"/>
        <color indexed="12"/>
        <rFont val="Arial"/>
        <family val="2"/>
      </rPr>
      <t xml:space="preserve">
</t>
    </r>
    <r>
      <rPr>
        <sz val="8"/>
        <rFont val="Arial"/>
        <family val="2"/>
      </rPr>
      <t xml:space="preserve">Z uvedeného textu vyplýva, že rezervácie termínov </t>
    </r>
    <r>
      <rPr>
        <b/>
        <u val="single"/>
        <sz val="8"/>
        <rFont val="Arial"/>
        <family val="2"/>
      </rPr>
      <t>pre ďalšie hodnotiace kolá</t>
    </r>
    <r>
      <rPr>
        <sz val="8"/>
        <rFont val="Arial"/>
        <family val="2"/>
      </rPr>
      <t xml:space="preserve"> v rámci tejto priebežnej výzvy budú pokračovať ďalej v zmysle procesov, ktoré sú podrobnejšie popísané v Príručke pre žiadateľa v rámci ROP a v texte na internetovej stránke www.ropka.sk. Riadiaci orgán pre ROP si dovoľuje žiadateľov ubezpečiť, že rezervácia termínov pre 2. hodnotiace kolo v rámci tejto priebežnej výzvy začne v polovici marca 2008 v zmysle schémy č. 5 v Príručke pre žiadateľov v rámci ROP. Presný termín začatia rezervácie pre 2. hodnotiace kolo bude oznámený minimálne týždeň vopred na internetovej stránke www.ropka.sk. Opatrenie 1.1 ROP má celkovú alokáciu 410 mil. EUR a je naplánované na roky 2007-2013 (+ 2 roky). </t>
    </r>
    <r>
      <rPr>
        <b/>
        <u val="single"/>
        <sz val="8"/>
        <rFont val="Arial"/>
        <family val="2"/>
      </rPr>
      <t>Uvedený cyklický proces založený na hodnotiacich kolách v rámci priebežných výziev zabezpečí prijatie vyše 300 projektov ročne.</t>
    </r>
  </si>
  <si>
    <r>
      <t xml:space="preserve">Podpora v rámci ROP je určená zariadeniam občianskej infraštruktúry, pričom z definície pojmu „zariadenie občianskej infraštruktúry“ uvedenej v Programovom manuáli ROP vyplýva, že zariadenie (v tomto prípade škola) predstavuje jednu právnickú osobu. Podmienky stanovené pre opatrenie 1.1 ROP sú dané schválenými programovými dokumentmi a súvisiacou schválenou riadiacou dokumentáciou. V tomto kontexte sú nastavené aj príslušné hodnotiace kritériá (napr. veľkosť jednej školy podľa počtu žiakov, finančná analýza projektu určená na základe hospodárenia jedného subjektu, smerné ukazovatele na jednu školu a pod.). Predovšetkým v súvislosti s kritériom minimálneho počtu žiakov 200 na jednu školu nie je prípustné obchádzať stratégiu ROP tým spôsobom, že v jednej žiadosti o NFP bude uvádzaný súčet počtu žiakov dvoch alebo viacerých škôl, aj keď majú spoločného zriaďovateľa. Samotný formulár žiadosti o NFP, ktorý je spoločný pre všetky operačné programy, ani neumožňuje uviesť v jednej žiadosti o NFP dva subjekty v pôsobnosti žiadateľa.
V prípade kedy užívajú jednu budovu vo vlastníctve zriaďovateľa dve školy (obe s právnou subjektivitou a spoločným zriaďovateľom), je zo strany Riadiaceho orgánu pre ROP akceptovateľný nasledovný postup predloženia žiadosti o NFP:
1. Žiadateľom je zriaďovateľ
2. Vo formulári žiadosti o NFP sa v časti 4 uvedie jeden subjekt v pôsobnosti žiadateľa, t.j. jedna škola s právnou subjektivitou. Musí to byť škola, ktorá má k predmetnej budove vzťah:
    a) právny – (vzťah medzi zriaďovateľom a organizáciou napr. zverenie budovy organizácii do správy alebo do užívania iným spôsobom)
    b) účtovný – na základe určitého užívacieho práva má organizácia budovu v účtovníctve.
3. Vo formulári žiadosti sa druhý subjekt v pôsobnosti žiadateľa môže uviesť ako partner projektu (len ako informatívny údaj, pretože v zmysle Programového manuálu ROP by ako partner mohol byť uvedený len zriaďovateľ). Zároveň je ale v opise projektu možné pre informáciu uviesť údaje o partnerovi projektu (napr. aj počet žiakov druhej školy a pod.). Z hľadiska nákladovej efektívnosti projektu by bolo z pohľadu žiadateľa v tomto prípade výhodnejšie, keby ako subjekt v pôsobnosti žiadateľa vystupoval ten subjekt v pôsobnosti žiadateľa, ktorý má väčší počet žiakov. 
Iný prípad je, keď v jednej budove sídlia dve školy rôznych zriaďovateľov. V takom prípade pravdepodobne jedna zo škôl užíva budovu na základe nájomnej zmluvy za odplatu. Príjem z nájmu by bolo potrebné zohľadniť vo výpočte finančnej analýzy, ktorá určí výšku NFP. </t>
    </r>
    <r>
      <rPr>
        <b/>
        <sz val="8"/>
        <rFont val="Arial"/>
        <family val="2"/>
      </rPr>
      <t>Podpora viacerých zariadení (škôl s právnou subjektivitou) v rámci jednej žiadosti o NFP by mohla byť zo strany kontrolných orgánov a orgánov auditu považovaná za obchádzanie stratégie ROP, a to najmä vo vzťahu k plneniu kritérií nákladovej efektívnosti projektov.</t>
    </r>
  </si>
  <si>
    <r>
      <t xml:space="preserve">Áno, Riadiaci orgán pre ROP prevzal a mierne modifikoval formuláre zo Systému riadenia štrukturálnych fondov a Kohézneho fondu. Tieto formuláre by v zásade mali byť aplikovateľné pre všetky operačné programy. Uvedené formuláre v týchto častiach uvádzajú len príklady podporných aktivít. Uvedené tri typy podporných aktivít:
</t>
    </r>
    <r>
      <rPr>
        <i/>
        <sz val="8"/>
        <rFont val="Arial"/>
        <family val="2"/>
      </rPr>
      <t xml:space="preserve">- projektové a inžinierske práce
- proces verejného obstarávania
- externý manažment projektov </t>
    </r>
    <r>
      <rPr>
        <sz val="8"/>
        <rFont val="Arial"/>
        <family val="2"/>
      </rPr>
      <t xml:space="preserve">
 nie sú povinné v plnom rozsahu v prípade všetkých projektov, žiadatelia napríklad nemusia využiť externý manažment projektov alebo projektové a inžinierske práce mohli byť realizované a uhradené už pred 1. 1. 2007.
Dôležité ale je, aby žiadatelia zosúladili údaje v žiadosti o NFP a v Opise projektu. Upozorňujeme, že v prípade ROP nie sú oprávnené výdavky na publicitu, t.j. publicitu ako jednu z aktivít je potrebné buď neuvádzať, resp. ak sa uvedie, je potrebné uvedomiť si, že výdavky na publicitu navýšia </t>
    </r>
    <r>
      <rPr>
        <b/>
        <sz val="8"/>
        <rFont val="Arial"/>
        <family val="2"/>
      </rPr>
      <t>celkové výdavky projektu</t>
    </r>
    <r>
      <rPr>
        <sz val="8"/>
        <rFont val="Arial"/>
        <family val="2"/>
      </rPr>
      <t xml:space="preserve">, ktoré sa uvádzajú vo formulári žiadosti o NFP (nie však </t>
    </r>
    <r>
      <rPr>
        <b/>
        <sz val="8"/>
        <rFont val="Arial"/>
        <family val="2"/>
      </rPr>
      <t xml:space="preserve">celkové </t>
    </r>
    <r>
      <rPr>
        <b/>
        <u val="single"/>
        <sz val="8"/>
        <rFont val="Arial"/>
        <family val="2"/>
      </rPr>
      <t>oprávnené</t>
    </r>
    <r>
      <rPr>
        <b/>
        <sz val="8"/>
        <rFont val="Arial"/>
        <family val="2"/>
      </rPr>
      <t xml:space="preserve"> výdavky projektu</t>
    </r>
    <r>
      <rPr>
        <sz val="8"/>
        <rFont val="Arial"/>
        <family val="2"/>
      </rPr>
      <t>). 
S výnimkou časti "</t>
    </r>
    <r>
      <rPr>
        <b/>
        <sz val="8"/>
        <rFont val="Arial"/>
        <family val="2"/>
      </rPr>
      <t xml:space="preserve">7. Sumár údajov relevantných pre posúdenie súladu projektu so stratégiou ROP" </t>
    </r>
    <r>
      <rPr>
        <sz val="8"/>
        <rFont val="Arial"/>
        <family val="2"/>
      </rPr>
      <t>môže žiadateľ v závislosti od počtu aktivít v rámci projektu v prípade potreby pridať do príslušných tabuliek v Opise projektu počet riadkov. Pridávanie stĺpcov však nie je prípustné.</t>
    </r>
  </si>
  <si>
    <t xml:space="preserve">Riadiaci orgán pre ROP, prostredníctvom ktorého môže žiadateľ získať NFP až do výšky 95 % celkových oprávnených výdavkov na projekt, ako súčasť dokumentácie žiadosti o NFP vyžaduje projektovú dokumentáciu na realizáciu stavby, ktorá prehlbuje a upresňuje, prípadne dopĺňa dokumentáciu overenú v stavebnom konaní do takej podrobnosti, ktorá jednoznačne definuje konštrukcie, výrobky, materiály, technické zariadenia, konštrukčné detaily a pod. tak, aby zhotoviteľom bola jednoznačne zrozumiteľná a aby bola postačujúcim podkladom na spracovanie dielenskej dokumentácie na výrobnú prípravu zhotoviteľa stavby, na uskutočnenie stavby a na spracovanie podrobného položkového rozpočtu na úrovni výkaz výmer. Vyžadovaná dokumentácia zároveň preukazuje opodstatnenosť jednotlivých položiek vo výkaze výmer. Riadiaci orgán pre ROP opätovne odporúča žiadateľom venovať náležitú pozornosť na zabezpečenie dostatočnej miery detailnosti a presnosti dokumentácie pre realizáciu stavby a položkového rozpočtu z dôvodu, že Riadiaci orgán pre ROP bude v procese realizácie uhrádzať výlučne (schválené a zrealizované) položky uvedené v podrobnom položkovom rozpočte žiadosti o NFP. (t.j. zmeny v položkách rozpočtu nebudú akceptované, a teda akékoľvek dodatočné výdavky vyplývajúce zo zmien položiek oproti schválenému výkazu výmer budú znášané prijímateľom).  </t>
  </si>
  <si>
    <t>Čo sa v opise projektu rozumie pod "bežnou miestnosťou"?</t>
  </si>
  <si>
    <t>Čo sa v opise projektu rozumie  pod "špecialnymi miestnosťami"?</t>
  </si>
  <si>
    <t>Pre potreby ROP sa bežnými miestnosťami myslia len tie miestnosti, v ktorých budú/sú ubytovaní klienti zariadenia.</t>
  </si>
  <si>
    <t>Pre potreby ROP sa špeciálnymi miestnosťami sa myslia miestnosti určené na špecifické činnosti využívané zariadením pri poskytovaní služieb /vykonávaní opatrení (rehabilitačné miestnosti, jedáleň, spoločenská miestnosť, terapeutické, miestnosť sestier, lekára, a pod.) Nejde o bežné miestnosti/izby, sklady, miestnosti pre upratovačky, kancelárie, chodby, kotolne...</t>
  </si>
  <si>
    <t>Kde nájdem presné vymedzené oprávnených výdavkov pre výzvu ROP-3.2b-2010/01?</t>
  </si>
  <si>
    <t xml:space="preserve">Ktoré indikátory/ukazovatele je potrebné vyplniť vo verejnej časti ITMS? </t>
  </si>
  <si>
    <r>
      <t xml:space="preserve">Pri vypĺňaní ukazovateľov vo verejnom portáli ITMS môžu byť žiadateľovi ponúknuté aj ukazovatele, ktoré nie sú relevantné pre Riadiaci orgán pre ROP ani pre koordinátorov horizontálnych priorít. </t>
    </r>
    <r>
      <rPr>
        <u val="single"/>
        <sz val="8"/>
        <rFont val="Arial"/>
        <family val="2"/>
      </rPr>
      <t>Žiadateľ pri vypĺňaní častí 12 a15 žiadosti o NFP vo verejnom portáli ITMS postupovuje v súlade so vzorovým formulárom žiadosti o NFP, ktorý tvorí prílohu každej výzvy na predkladanie žiadostí o NFP</t>
    </r>
    <r>
      <rPr>
        <sz val="8"/>
        <rFont val="Arial"/>
        <family val="2"/>
      </rPr>
      <t xml:space="preserve"> t.j. zvolí a vyplní presne tie ukazovatele, ktoré sú v tomto vzorovom formulári žiadosti o NFP zadefinované ako povinné. 
V prípade že projekt neprispieva k horizontálnej priorite, žiadateľ nevypĺňa ukazovatele relevantné pre danú horizontálnu prioritu.
V prípade, že pre projekt nie je relevantný nejaký z povinných ukazovateľov, žiadateľ ako východiskovú a cieľovú hodnotu ukazovateľa uvedie "0". Uvedenie nulovej cieľovej hodnoty pri niektorom z povinne zadefinovaných ukazovateľov môže indikovať, že projekt nemá dostatočný prínos k niektorým cieľom danej výzvy/opatrenia ROP.
Hodnoty ukazovateľov sa vzťahujú výlučne na realizáciu projektu t.j. ak napr. v zriadení pred realizáciou projektu pracuje 100 zamestnancov a realizáciou projektu budú vytvorené 3 dodatočné pracovné miesta, žiadateľ v žiadosti o NFP pri ukazovasteli "počet novovytvorených pracovných miest" neuvedie východiskovú hodnotu 100 a cieľovú hodnotu 103, ale uvedie ako východiskovú hodnotu 0 a ako cieľovú hodnotu 3.</t>
    </r>
  </si>
  <si>
    <t>Čo sa rozumie pod kompletnou účtovnou závierkou (príloha č. 8 žiadosti o NFP)?</t>
  </si>
  <si>
    <r>
      <t xml:space="preserve">Centrálne časti miest/obcí pre účely samostatných dopytovo orientovaných projektov regenerácie sídiel ROP definuje pre túto oblasť podpory verzia 1.5 Programového manuálu ROP platná od 9.3.2009, ktorá je dostupná na www.ropka.sk. Definovanie centrálnych častí sídiel (miest a obcí) pre potreby ROP je nasledovné:
</t>
    </r>
    <r>
      <rPr>
        <i/>
        <sz val="8"/>
        <rFont val="Arial"/>
        <family val="2"/>
      </rPr>
      <t>Oprávneným miestom realizácie projektu v rámci samostatne dopytovo orientovaných projektov Regenerácie sídiel ROP sú centrálne verejné priestranstvá, ktoré je možné identifikovať ako centrá aktivít v mestách a obciach. Miesto realizácie projektu má v rámci príslušného sídla význam z hľadiska posilňovania jeho konkurencieschopnosti ako celku a zvyšovania atraktivity pre všetkých obyvateľov a návštevníkov sídla (mesta alebo obce). Oprávnené miesto realizácie projektu musí spĺňať podmienku, že jeho súčasťou je verejné priestranstvo určené na zhromažďovanie obyvateľov a prítomnosť občianskej vybavenosti (občianskou vybavenosťou sa v tomto prípade rozumejú prevádzky obchodu a služieb). Oprávnenými oblasťami teda nie sú okrajové zóny a oblasti miest a obcí.
Sídla (t.j. obce aj obce so štatútom mesta) povinne preukazujú splnenie podmienky oprávnenosti miesta realizácie projektu v centrálnych častiach sídiel (centrálne námestia, ulice) nasledovne:
a) v prípade obcí, na ktoré sa vzťahuje povinnosť mať vypracovaný územný plán obce (§ 11 zákona č. 50/1976 Zb. o územnom plánovaní a stavebnom poriadku v znení neskorších predpisov) a ostatných obcí, ktoré majú schválený územný plán: prostredníctvom kópie, resp. výpisu z výkresovej (grafickej) časti územného plánu obce s farebne vyznačeným miestom realizácie projektu a prípadne aj prostredníctvom kópie, resp. výpisu z textovej časti schváleného a aktuálneho územného plánu, v ktorom je identifikovaná príslušná oblasť ako centrálna oblasť. 
b) v prípade ostatných obcí: prostredníctvom kópie z katastrálnej mapy s vyznačnými námestiami a ulicami, ktoré sú miestom realizácie projektu, a to v primeranej mierke, z ktorej je možné určiť, že miesto realizácie projektu predstavuje centrálna časť obce vrátane verejného priestranstva.</t>
    </r>
  </si>
  <si>
    <t xml:space="preserve">Ako pri vypĺňaní ukazovateľov pre horizontálnu prioritu Marginalizované rómske komunity (MRK) zistím, ktorý projekt je "identifikovaný ÚSVRK ako cielene zameraný na MRK"? </t>
  </si>
  <si>
    <t>Na základe dohody s koordinátorom HP MRK, ktorým je ÚSVRK, je v prípade ROP môžné za projekty s príspevkom k horizontálnej priorite Marginalizované rómske komunity považovať najmä projekty, v rámci ktorých je zariadenie občianskej infraštruktúry vo veľkej miere využívané príslušníkmi marginalizovaných rómskych komunít, zariadenie občianskej infraštruktúry sa nachádza v obci, ktorá je súčasťou Atlasu rómskych komunít, prípadne sa v rámci projektu vytvoria pracovné miesta cielene pre príslušníkov marginalizovaných rómskych komunít. V týchto prípadoch má daný projekt prínos k HP MRK a žiadateľ v žiadosti o NFP (v časti 15 a 12) vyplní všetky povinne definované ukazovatele. Prínos konkrétneho projektu k HP MRK je vyhodnotený internými hodnotiteľmi RO pre ROP na základe hodnôt ukazovateľov a popisnej časti v žiadosti o NFP.
Pre vyplnenie ukazovateľov HP MRK nie je potrebné kontaktovať ÚSVRK.</t>
  </si>
  <si>
    <t>V prípade rozširovania existujúcich zariadení, kedy je potrebné vyplniť ukazovatele "zateplená plocha", "úspora energie", "plocha technicky zhodnotených objektov"?</t>
  </si>
  <si>
    <r>
      <t xml:space="preserve">Predloženie žiadosti o NFP je na zvážení žiadateľa. V uvedenom prípade Riadiaci orgán pre ROP  odporúča prehodnotiť vypracovanie žiadosti o NFP. V nadväznosti na cieľ opatrenia 3.2 ROP, očakávané výstupy neinvestičných projektov definované v časti 5.2.2 výzvy ROP-3.2b-2010/01, ako aj hodnotiace a výberové kritériá pre oblasť podpory 3.2b schválené Monitorovacím výborom pre ROP, zámerom 2. typu neinvestičných projektov definovaných vo výzve ROP-3.2b-2010/01 je realizácia </t>
    </r>
    <r>
      <rPr>
        <u val="single"/>
        <sz val="8"/>
        <rFont val="Arial"/>
        <family val="2"/>
      </rPr>
      <t xml:space="preserve">systematickej </t>
    </r>
    <r>
      <rPr>
        <sz val="8"/>
        <rFont val="Arial"/>
        <family val="2"/>
      </rPr>
      <t xml:space="preserve">prezentácie </t>
    </r>
    <r>
      <rPr>
        <u val="single"/>
        <sz val="8"/>
        <rFont val="Arial"/>
        <family val="2"/>
      </rPr>
      <t>kľúčových typov</t>
    </r>
    <r>
      <rPr>
        <sz val="8"/>
        <rFont val="Arial"/>
        <family val="2"/>
      </rPr>
      <t xml:space="preserve"> cestovného ruchu na oprávnenom území. 
Hlavnými predpokladmi úspešného projektu sú </t>
    </r>
    <r>
      <rPr>
        <u val="single"/>
        <sz val="8"/>
        <rFont val="Arial"/>
        <family val="2"/>
      </rPr>
      <t>integrácia väčšieho počtu</t>
    </r>
    <r>
      <rPr>
        <sz val="8"/>
        <rFont val="Arial"/>
        <family val="2"/>
      </rPr>
      <t xml:space="preserve"> zainteresovaných aktérov cestovného ruchu, vytvorenie/skvalitnenie/prezentácia </t>
    </r>
    <r>
      <rPr>
        <u val="single"/>
        <sz val="8"/>
        <rFont val="Arial"/>
        <family val="2"/>
      </rPr>
      <t>väčšieho počtu</t>
    </r>
    <r>
      <rPr>
        <sz val="8"/>
        <rFont val="Arial"/>
        <family val="2"/>
      </rPr>
      <t xml:space="preserve"> služieb/produktov cestovného ruchu, realizovanie výstupov projektu zadefinovaných v časti 5.2.2 výzvy, preukázanie významu, pridanej hodnoty a udržateľnosti realizovaných výstupov projektu.</t>
    </r>
  </si>
  <si>
    <t>Môže rovnaký subjekt vystupovať v jednej žiadosti o NFP ako partner a v inej žiadosti o NFP ako žiadateľ?</t>
  </si>
  <si>
    <t>Môžeme považovať za oprávnenú aktivitu distribúciu informačných, propagačných a marketingových materiálov formou odvysielania v rozhlase, TV, prípadne vytlačením v regionálnych prípadne zahraničných tlačených médiách?</t>
  </si>
  <si>
    <t>Definovaným očakávaným výstupom projektu je distribúcia informačných, propagačných a marketingových materiálov v 2 jazykových mutáciách a to v tlačenej forme (publikácie, brožúry a pod.) a/alebo elektronickými médiami (CD/DVD nosiče).</t>
  </si>
  <si>
    <r>
      <rPr>
        <u val="single"/>
        <sz val="8"/>
        <rFont val="Arial"/>
        <family val="2"/>
      </rPr>
      <t xml:space="preserve">1. V prípade žiadateľov, ktorí majú zriadený subjekt vo svojej pôsobnosti </t>
    </r>
    <r>
      <rPr>
        <sz val="8"/>
        <rFont val="Arial"/>
        <family val="2"/>
      </rPr>
      <t xml:space="preserve">sa rozlišujú dve situácie v závislosti od toho, či nehnuteľnosti, na ktorých sa má realizovať projekt, boli zverené do správy subjektu v pôsobnosti žiadateľa, alebo nie.
V prípade, ak vyššie uvedené nehnuteľnosti, boli zverené do správy  subjektu v pôsobnosti žiadateľa v zmysle § 6 a nasl. zákona č.138/1991 Zb. o majetku obcí v znení neskorších predpisov, alebo v zmysle § 6 a nasl. zákona č. 446/2001 Z.z. o majetku vyšších územných celkov v znení neskorších predpisov, postačí, ak žiadateľ predloží Riadiacemu orgánu pre ROP zriaďovaciu listinu subjektu v pôsobnosti žiadateľa, resp. zmluvu (protokol) o zverení majetku do správy zahŕňajúce všetky predmetné nehnuteľnosti.
V prípade, ak dané nehnuteľnosti, na ktorých sa má realizovať projekt, neboli zverené do správy subjektu v pôsobnosti žiadateľa, ale subjekt v pôsobnosti žiadateľa má v zmysle § 6 zákona č.138/1991 Zb. o majetku obcí v znení neskorších predpisov, resp. v zmysle § 6 zákona č. 446/2001 Z.z. o majetku vyšších územných celkov v znení neskorších predpisov postavenie správcu majetku, bude potrebné, aby žiadateľ predložil RO pre ROP dodatok k zriaďovacej listine v pôsobnosti žiadateľa, resp. dodatok k zmluve (protokolu) o zverení majetku do správy, ktorým zverí správcovi ďalší majetok- t.j. nehnuteľnú kultúrnu pamiatku a všetky nehnuteľnosti, na ktorých sa má realizovať projekt.
V prípade žiadateľov, ktorými sú ústredné orgány štátnej správy sa postupuje analogicky v súlade s príslušnou legislatívou upravujúcou oblasť správy majetku štátu.
RO pre ROP zároveň upozorňuje žiadateľov na povinnosť zabezpečiť, aby údaje o právach vyplývajúcich zo správy majetku štátu, zo správy majetku obcí, zo správy majetku vyšších územných celkov boli vyznačené aj na listoch vlastníctva k všetkým nehnuteľnostiam, na ktorých sa má realizovať projekt.
</t>
    </r>
    <r>
      <rPr>
        <u val="single"/>
        <sz val="8"/>
        <rFont val="Arial"/>
        <family val="2"/>
      </rPr>
      <t xml:space="preserve">
2. V prípade zverenia všetkých nehnuteľností, na ktorých má byť realizovaný projekt partnerovi projektu</t>
    </r>
    <r>
      <rPr>
        <sz val="8"/>
        <rFont val="Arial"/>
        <family val="2"/>
      </rPr>
      <t>, bude zo strany RO pre ROP akceptovateľná aj zmluva v písomnej forme uzavretá v zmysle § 51 zákona č. 40/1964 Zb. Občiansky zákonník v znení neskorších predpisov medzi žiadateľom a partnerom projektu obsahujúca minimálne tieto náležitosti:
• Identifikácia zmluvných strán;
• Presná identifikácia všetkých nehnuteľností, na ktorých bude realizovaný projekt, v zmysle údajov uvedených na liste/listoch vlastníctva;
• Vymedzenie práv a povinností zmluvných strán;
• Zmluva musí byť uzatvorená na dobu v trvaní minimálne 5 rokov po ukončení realizácie aktivít projektu;
• Nevypovedateľnosť zmluvy po dobu platnosti a účinnosti zmluvy o poskytnutí NFP;
• Akékoľvek zmeny zmluvy bude možné vykonať len v písomnej forme;
• Povinnosť doručiť po dobu platnosti a účinnosti zmluvy o poskytnutí NFP dodatky k zmluve RO pre ROP bez zbytočného odkladu.
V tomto prípade žiadateľ nemá povinnosť zabezpečiť vyznačenie správy k nehnuteľnostiam, ktoré tvoria predmet projektu, v katastri nehnuteľností.</t>
    </r>
  </si>
  <si>
    <t>V prípade, že rozširovanie existujúceho zariadenia má charakter rekonštrukcie v kombinácii s prístavbou, žiadateľ vyplní hodnoty uvedených ukazovateľov ako súčet hodnôt týkajúcich sa rekonštrovaných a pristavených častí zariadenia, pričom vo vzťahu k pristaveným častiam sa ukazovatele vzťahujú k pristavenej časti. V popisných častiach žiadosti o NFP resp. opisu projektu žiadateľ uvedie podrobnejšie údaje o rozdelení hodnôt ukazovateľov medzi zrekonštruované časti a pristavané časti.
V prípade, že rozširovanie existujúceho zariadenia má výlučne charakter prístavby resp. novostavby stavebného objektu existujúceho zariadenia, žiadateľ vyplní ukazovatele "zateplená plocha" a "plocha technicky zhodnotených objektov". Ukazovateľ "úspora energie" žiadateľ vyplní s nulovou východiskovou aj cieľovou hodnotou. V tomto prípade sa ukazovatele vzťahujú k ploche nového stavebného objektu resp. časti stavebného objektu.</t>
  </si>
  <si>
    <t>Všetky výstupy projektu sú viazané na oprávnené miesto/miesta realizácie aktivít projektu, ktoré je uvedené v žiadosti o NFP ako aj v opise projektu. Na základe uvedeného je možné napr. realizovať podujatia s cieľom prezentácie atraktivity/produktov cestovného ruchu klastra LIPTOV v Bratislave/Českej republike a pod. len nad rámec oprávnených výdavkov projektu, na ktoré sa poskytuje NFP (t.j. pôjde o neoprávnené výdavky).</t>
  </si>
  <si>
    <t>Je možné ako jednu z činností projektu zorganizovať jubilejný ročník tradičného významného podujatia, ktoré sa koná v regióne?</t>
  </si>
  <si>
    <r>
      <t>V prípade výzvy ROP-3.2b-2010/01 sa nevyžaduje položkový rozpočet projektu. Rozpočet projektu sa vypĺňa v žiadosti o NFP a v opise projektu.</t>
    </r>
    <r>
      <rPr>
        <u val="single"/>
        <sz val="8"/>
        <rFont val="Arial"/>
        <family val="2"/>
      </rPr>
      <t xml:space="preserve"> RO pre ROP žiadateľom odporúča v časti 4b opisu projektu detailne definovať jednotlivé položky rozpočtu</t>
    </r>
    <r>
      <rPr>
        <sz val="8"/>
        <rFont val="Arial"/>
        <family val="2"/>
      </rPr>
      <t>. Hoci miera detailnosti nie je stanovená, podrobnejší rozpočet lepšie preukáže prínos žiadosti o NFP k príslušným hodnotiacim kritériám a v prípade úspešnosti žiadosti o NFP môže byť podkladom pre opis predmetu zákazky v procese verejného obstarávania. V procese odborného hodnotenia žiadosti o NFP je celá jedna skupina hodnotiacich kritérií zameraná na posudzovanie rozpočtu a nákladovú efektéívnosť (hodnotí sa hospodárnosť, účelnosť, účinnosť, detailnosť, logická a časová následnosť rozpočtu).</t>
    </r>
  </si>
  <si>
    <t>Riadiaci orgán pre ROP nedefinuje podrobné náležitosti uvedených zmlúv. V závislosti od povahy účastníkov partnerstva by  právne vzťahy medzi účastníkmi mali byť upravené podľa platných právnych noriem napr. Občianskeho zákonníka alebo zákona č. 369/1990 Z. z. o obecnom zriadení. Z hľadiska príspevku projektu k hodnotiacim kritériám by partnerstvo malo integrovať väčší počet aktérov cestovného ruchu z verejného a súkromného sektora v danom regióne a byť formalizované ako právnická osoba s právnou subjektivitou. V prípade formalizovaného partnerstva s právnou subjektivitou je pri vypĺňaní žiadostí o NFP vhodné aplikovať model "žiadateľ = oprávnený subjekt verejného sektora a člen partnerstva/klastra + partner = partnerstvo/klaster", čo okrem iného zjednoduší deklarovanie povinných príloh za partnera/partnerov.
Pozn.: V prípade neinvestičných projektov 1. typu uvedených v časti 5.2.2 výzvy ROP-3.2b-2010/01 predloženie tejto prílohy nie je relevantné.</t>
  </si>
  <si>
    <t xml:space="preserve">Nie je to vylúčené v prípade, že daný subjet spĺňa podmienky oprávnenosti žiadateľa / partnera, a ak povinnosti vyplývajúce subjektu z obidvoch pozícií vzájomne nekolidujú. Uvedený postup je na zvážení daného subjektu. V takomto prípade je potrebné brať do úvahy aj efektívnosť vynakladania finančných prostriedkov z hľadiska možných prekryvov podpory pre rovnaké výstupy na rovnakom území. </t>
  </si>
  <si>
    <t>V Číselníku oprávnených výdavkov (príloha Programového manuálu ROP a Príručky pre žiadateľa ROP) sú uvedené skupiny  oprávnených výdavkov pre opatrenie 3.2 ROP. Pre výzvu ROP-3.2b-2010/01 sú v časti 5.2.2 výzvy definované očakávané výstupy a teda z Číselníka oprávnených výdavkov pre opatrenie 3.2 ROP sa aplikujú tie oprávnené výdavky, ktoré sú v súlade s definovanými výstupmi. Pri realizácii neinvestičných projektov sa využívajú najmä služby a za oprávnené teda nemožno považovať stavebné práce, vybavenie, nákup IKT, softvéru a materiálu, osobné, cestovné a ubytovacie náklady a pod. 
Pozn.: Žiadateľ by sa pri vypracovaní žiadosti o NFP mal oboznámiť aj so všeobecným vymedzením oprávnených a neoprávnených výdavkov v časti 2.4. Programového manuálu ROP.</t>
  </si>
  <si>
    <t>Kompletnou účtovnou závierkou (príloha č. 8 žiadosti o NFP) sa rozumie účtovná závierka v zmysle zákona č. 431/2002 Z.z. z 18. júna 2002 o účtovníctve v znení neskorších predpisov. Účtovná závierka obsahuje tieto všeobecné náležitosti:
a) obchodné meno alebo názov účtovnej jednotky; právnické osoby uvedú sídlo, fyzické osoby bydlisko a miesto podnikania, ak sa líši od miesta bydliska, 
b) identifikačné číslo, ak ho má účtovná jednotka pridelené, 
c) deň, ku ktorému sa zostavuje, 
d) deň jej zostavenia, 
e) obdobie, za ktoré sa zostavuje, 
f) podpisový záznam štatutárneho orgánu alebo člena štatutárneho orgánu účtovnej jednotky alebo podpisový záznam fyzickej osoby, ďalej podpisový záznam osoby zodpovednej za jej zostavenie a osoby zodpovednej za vedenie účtovníctva.
Účtovná závierka v sústave podvojného účtovníctva okrem všeobecných náležitostí obsahuje tieto súčasti:
a) súvahu, 
b) výkaz ziskov a strát, 
c) poznámky.
Účtovná závierka v sústave jednoduchého účtovníctva okrem všeobecných náležitostí obsahuje tieto súčasti:
a) výkaz o príjmoch a výdavkoch, 
b) výkaz o majetku a záväzkoch.
V prípade ak to ustanovujú osobitné predpisy (napr. v zmysle § 9 ods. 4 zákona č. 369/1990 Zb. o obecnom zriadení v znení neskorších predpisov, resp. v zmysle § 9 ods. 4 zákona č. 302/2001 Z. z. o samospráve VÚC (zákon o samosprávnych krajoch), resp. ak taká povinnosť vyplýva z citovaného zákona o účtovníctve v aktuálnom znení, je potrebné aby účtovná závierka bola overená audítorom.
V prípade, že žiadateľ nemá povinnosť auditu v zmysle zákona č. 431/2002 Z. z. o účtovníctve v znení neskorších predpisov, resp. osobitných predpisov, predkladá účtovnú závierku potvrdenú príslušným daňovým úradom.
Príslušný daňový úrad potvrdí žiadateľovi účtovnú závierku v zmysle § 22 ods. 3 zákona č. 511/1992 Zb. o správe daní a poplatkov a o zmenách v sústave územných finančných orgánov v znení neskorších predpisov za podmienok stanovených daňovým úradom.
V prípade žiadateľa, ktorý nemá v zmysle príslušnej legislatívy povinnosť auditu  a zároveň nemá v zmysle § 41zákona č. 595/2003 Z.z. o dani z príjmov v znení neskorších predpisov povinnosť podať daňové priznanie, bude zo strany RO pre ROP akceptovateľné, ak takýto žiadateľ predloží účtovnú závierku za príslušné ukončené účtovné obdobie overenú/potvrdenú iným orgánom verejnej správy ako daňový úrad  v zmysle príslušnej legislatívy (napr. ako súčasť výročnej správy) spolu s písomným vysvetlením danej situácie podpísaným štatutárnym orgánom žiadateľa, resp. vysvetlením príslušného orgánu verejnej správy.</t>
  </si>
  <si>
    <t>V prípade obidvoch typov neinvestičných aktivít je z hľadiska ucelenosti projektu potrebné realizovať všetky očakávané výstupy projektu definované vo výzve. 
Samozrejme z hľadiska zabezpečenia hospodárnosti vynaložených prostriedkov nie je vhodné duplicitne realizovať výstup, ktorý žiadateľ v minulosti už zrealizoval z iných zdrojov a ktorý v súčasnosti naďalej funguje/poskytuje služby (pokiaľ uvedený výstup spĺňa všetky náležitosti v zmysle textu výzvy). V tomto prípade žiadateľ v žiadosti o NFP popíše tieto skutočnosti a prostredníctvom nepovinných príloh žiadosti o NFP poskytne dokumentáciu dostatočne preukazujúcu zrealizovanie a súčasné fungovanie uvedených výstupov.
V prípade 1. typu neinvestičných projektov sa to týka bodu b) komplexný internetový informačný portál týkajúci sa dotknutého územia a kľúčových foriem cestovného ruchu.
V prípade 2. typu neinvestičných projektov sa to týka bodu a) klaster alebo iný typ zmluvného partnerstva, ktoré spája subjekty aktívne v oblasti cestovného ruchu na úrovni regiónu, resp. mikroregiónu (v prípade, že uvedené partnerstvo už v čase predloženia žiadosti o NFP aktívne funguje) a bodu d) komplexný internetový informačný portál týkajúci sa dotknutého územia a kľúčových foriem cestovného ruchu.</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</si>
</sst>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0\ &quot;Kč&quot;;\-#,##0\ &quot;Kč&quot;"/>
    <numFmt numFmtId="173" formatCode="#,##0\ &quot;Kč&quot;;[Red]\-#,##0\ &quot;Kč&quot;"/>
    <numFmt numFmtId="174" formatCode="#,##0.00\ &quot;Kč&quot;;\-#,##0.00\ &quot;Kč&quot;"/>
    <numFmt numFmtId="175" formatCode="#,##0.00\ &quot;Kč&quot;;[Red]\-#,##0.00\ &quot;Kč&quot;"/>
    <numFmt numFmtId="176" formatCode="_-* #,##0\ &quot;Kč&quot;_-;\-* #,##0\ &quot;Kč&quot;_-;_-* &quot;-&quot;\ &quot;Kč&quot;_-;_-@_-"/>
    <numFmt numFmtId="177" formatCode="_-* #,##0\ _K_č_-;\-* #,##0\ _K_č_-;_-* &quot;-&quot;\ _K_č_-;_-@_-"/>
    <numFmt numFmtId="178" formatCode="_-* #,##0.00\ &quot;Kč&quot;_-;\-* #,##0.00\ &quot;Kč&quot;_-;_-* &quot;-&quot;??\ &quot;Kč&quot;_-;_-@_-"/>
    <numFmt numFmtId="179" formatCode="_-* #,##0.00\ _K_č_-;\-* #,##0.00\ _K_č_-;_-* &quot;-&quot;??\ _K_č_-;_-@_-"/>
    <numFmt numFmtId="180" formatCode="0.0"/>
    <numFmt numFmtId="181" formatCode="0.000"/>
    <numFmt numFmtId="182" formatCode="#,##0.00_ ;[Red]\-#,##0.00\ "/>
    <numFmt numFmtId="183" formatCode="&quot;Áno&quot;;&quot;Áno&quot;;&quot;Nie&quot;"/>
    <numFmt numFmtId="184" formatCode="&quot;Pravda&quot;;&quot;Pravda&quot;;&quot;Nepravda&quot;"/>
    <numFmt numFmtId="185" formatCode="&quot;Zapnuté&quot;;&quot;Zapnuté&quot;;&quot;Vypnuté&quot;"/>
    <numFmt numFmtId="186" formatCode="[$-41B]d\.\ mmmm\ yyyy"/>
  </numFmts>
  <fonts count="75">
    <font>
      <sz val="11"/>
      <color theme="1"/>
      <name val="Calibri"/>
      <family val="2"/>
    </font>
    <font>
      <sz val="11"/>
      <color indexed="8"/>
      <name val="Calibri"/>
      <family val="2"/>
    </font>
    <font>
      <b/>
      <sz val="11"/>
      <color indexed="8"/>
      <name val="Calibri"/>
      <family val="2"/>
    </font>
    <font>
      <sz val="8"/>
      <color indexed="8"/>
      <name val="Arial"/>
      <family val="2"/>
    </font>
    <font>
      <sz val="8"/>
      <color indexed="8"/>
      <name val="Calibri"/>
      <family val="2"/>
    </font>
    <font>
      <sz val="8"/>
      <color indexed="8"/>
      <name val="Arial Narrow"/>
      <family val="2"/>
    </font>
    <font>
      <b/>
      <sz val="8"/>
      <color indexed="8"/>
      <name val="Arial Narrow"/>
      <family val="2"/>
    </font>
    <font>
      <b/>
      <sz val="10"/>
      <name val="Arial"/>
      <family val="2"/>
    </font>
    <font>
      <sz val="8"/>
      <name val="Calibri"/>
      <family val="2"/>
    </font>
    <font>
      <b/>
      <sz val="9"/>
      <name val="Arial"/>
      <family val="2"/>
    </font>
    <font>
      <sz val="9"/>
      <color indexed="8"/>
      <name val="Calibri"/>
      <family val="2"/>
    </font>
    <font>
      <sz val="8"/>
      <name val="Arial"/>
      <family val="2"/>
    </font>
    <font>
      <sz val="8"/>
      <name val="Tahoma"/>
      <family val="0"/>
    </font>
    <font>
      <b/>
      <sz val="8"/>
      <name val="Tahoma"/>
      <family val="0"/>
    </font>
    <font>
      <i/>
      <sz val="8"/>
      <name val="Arial"/>
      <family val="2"/>
    </font>
    <font>
      <i/>
      <sz val="11"/>
      <color indexed="8"/>
      <name val="Calibri"/>
      <family val="2"/>
    </font>
    <font>
      <b/>
      <sz val="8"/>
      <name val="Arial"/>
      <family val="2"/>
    </font>
    <font>
      <b/>
      <u val="single"/>
      <sz val="8"/>
      <name val="Arial"/>
      <family val="2"/>
    </font>
    <font>
      <u val="single"/>
      <sz val="8"/>
      <name val="Arial"/>
      <family val="2"/>
    </font>
    <font>
      <sz val="8"/>
      <color indexed="12"/>
      <name val="Arial"/>
      <family val="2"/>
    </font>
    <font>
      <i/>
      <sz val="8"/>
      <color indexed="12"/>
      <name val="Arial"/>
      <family val="2"/>
    </font>
    <font>
      <vertAlign val="superscript"/>
      <sz val="8"/>
      <name val="Arial"/>
      <family val="2"/>
    </font>
    <font>
      <sz val="10"/>
      <color indexed="8"/>
      <name val="Arial"/>
      <family val="2"/>
    </font>
    <font>
      <b/>
      <sz val="10"/>
      <color indexed="8"/>
      <name val="Arial"/>
      <family val="2"/>
    </font>
    <font>
      <sz val="11"/>
      <color indexed="8"/>
      <name val="Arial Narrow"/>
      <family val="2"/>
    </font>
    <font>
      <b/>
      <sz val="9"/>
      <color indexed="8"/>
      <name val="Arial Narrow"/>
      <family val="2"/>
    </font>
    <font>
      <sz val="10"/>
      <color indexed="8"/>
      <name val="Arial Narrow"/>
      <family val="2"/>
    </font>
    <font>
      <b/>
      <sz val="10"/>
      <color indexed="8"/>
      <name val="Arial Narrow"/>
      <family val="2"/>
    </font>
    <font>
      <b/>
      <i/>
      <sz val="10"/>
      <color indexed="8"/>
      <name val="Arial Narrow"/>
      <family val="2"/>
    </font>
    <font>
      <sz val="10"/>
      <color indexed="8"/>
      <name val="Calibri"/>
      <family val="2"/>
    </font>
    <font>
      <b/>
      <sz val="9"/>
      <color indexed="8"/>
      <name val="Calibri"/>
      <family val="2"/>
    </font>
    <font>
      <sz val="10"/>
      <name val="Arial"/>
      <family val="2"/>
    </font>
    <font>
      <u val="single"/>
      <sz val="10"/>
      <color indexed="12"/>
      <name val="Calibri"/>
      <family val="2"/>
    </font>
    <font>
      <sz val="11"/>
      <color indexed="9"/>
      <name val="Calibri"/>
      <family val="2"/>
    </font>
    <font>
      <sz val="11"/>
      <color indexed="17"/>
      <name val="Calibri"/>
      <family val="2"/>
    </font>
    <font>
      <u val="single"/>
      <sz val="11"/>
      <color indexed="1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u val="single"/>
      <sz val="11"/>
      <color indexed="20"/>
      <name val="Calibri"/>
      <family val="2"/>
    </font>
    <font>
      <sz val="11"/>
      <color indexed="52"/>
      <name val="Calibri"/>
      <family val="2"/>
    </font>
    <font>
      <sz val="11"/>
      <color indexed="10"/>
      <name val="Calibri"/>
      <family val="2"/>
    </font>
    <font>
      <b/>
      <sz val="18"/>
      <color indexed="56"/>
      <name val="Cambria"/>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sz val="11"/>
      <color indexed="8"/>
      <name val="Arial"/>
      <family val="2"/>
    </font>
    <font>
      <sz val="16"/>
      <color indexed="8"/>
      <name val="Arial"/>
      <family val="2"/>
    </font>
    <font>
      <i/>
      <sz val="11"/>
      <color indexed="8"/>
      <name val="Arial"/>
      <family val="2"/>
    </font>
    <font>
      <sz val="12"/>
      <color indexed="8"/>
      <name val="Times New Roman"/>
      <family val="1"/>
    </font>
    <font>
      <sz val="11"/>
      <color theme="0"/>
      <name val="Calibri"/>
      <family val="2"/>
    </font>
    <font>
      <sz val="11"/>
      <color rgb="FF006100"/>
      <name val="Calibri"/>
      <family val="2"/>
    </font>
    <font>
      <u val="single"/>
      <sz val="11"/>
      <color theme="1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u val="single"/>
      <sz val="11"/>
      <color theme="11"/>
      <name val="Calibri"/>
      <family val="2"/>
    </font>
    <font>
      <sz val="11"/>
      <color rgb="FFFA7D00"/>
      <name val="Calibri"/>
      <family val="2"/>
    </font>
    <font>
      <b/>
      <sz val="11"/>
      <color theme="1"/>
      <name val="Calibri"/>
      <family val="2"/>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8"/>
      <color theme="1"/>
      <name val="Arial"/>
      <family val="2"/>
    </font>
    <font>
      <sz val="11"/>
      <color theme="1"/>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
      <patternFill patternType="solid">
        <fgColor indexed="22"/>
        <bgColor indexed="64"/>
      </patternFill>
    </fill>
    <fill>
      <patternFill patternType="solid">
        <fgColor theme="0"/>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style="thin"/>
      <top style="thin"/>
      <bottom style="thin"/>
    </border>
    <border>
      <left style="medium"/>
      <right style="thin"/>
      <top style="medium"/>
      <bottom style="medium"/>
    </border>
    <border>
      <left style="thin"/>
      <right style="medium"/>
      <top style="medium"/>
      <bottom style="medium"/>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thin"/>
      <bottom>
        <color indexed="63"/>
      </bottom>
    </border>
    <border>
      <left style="thin"/>
      <right style="medium"/>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medium"/>
      <right>
        <color indexed="63"/>
      </right>
      <top style="medium"/>
      <bottom style="medium"/>
    </border>
    <border>
      <left>
        <color indexed="63"/>
      </left>
      <right style="medium"/>
      <top style="medium"/>
      <bottom style="medium"/>
    </border>
    <border>
      <left style="thin"/>
      <right>
        <color indexed="63"/>
      </right>
      <top>
        <color indexed="63"/>
      </top>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55" fillId="20" borderId="0" applyNumberFormat="0" applyBorder="0" applyAlignment="0" applyProtection="0"/>
    <xf numFmtId="0" fontId="56" fillId="0" borderId="0" applyNumberFormat="0" applyFill="0" applyBorder="0" applyAlignment="0" applyProtection="0"/>
    <xf numFmtId="0" fontId="57" fillId="21"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58" fillId="0" borderId="2" applyNumberFormat="0" applyFill="0" applyAlignment="0" applyProtection="0"/>
    <xf numFmtId="0" fontId="59" fillId="0" borderId="3" applyNumberFormat="0" applyFill="0" applyAlignment="0" applyProtection="0"/>
    <xf numFmtId="0" fontId="60" fillId="0" borderId="4" applyNumberFormat="0" applyFill="0" applyAlignment="0" applyProtection="0"/>
    <xf numFmtId="0" fontId="60" fillId="0" borderId="0" applyNumberFormat="0" applyFill="0" applyBorder="0" applyAlignment="0" applyProtection="0"/>
    <xf numFmtId="0" fontId="61" fillId="22" borderId="0" applyNumberFormat="0" applyBorder="0" applyAlignment="0" applyProtection="0"/>
    <xf numFmtId="0" fontId="1" fillId="0" borderId="0">
      <alignment/>
      <protection/>
    </xf>
    <xf numFmtId="0" fontId="31" fillId="0" borderId="0">
      <alignment/>
      <protection/>
    </xf>
    <xf numFmtId="9" fontId="1" fillId="0" borderId="0" applyFont="0" applyFill="0" applyBorder="0" applyAlignment="0" applyProtection="0"/>
    <xf numFmtId="0" fontId="62" fillId="0" borderId="0" applyNumberFormat="0" applyFill="0" applyBorder="0" applyAlignment="0" applyProtection="0"/>
    <xf numFmtId="0" fontId="1" fillId="23" borderId="5" applyNumberFormat="0" applyFont="0" applyAlignment="0" applyProtection="0"/>
    <xf numFmtId="0" fontId="63" fillId="0" borderId="6" applyNumberFormat="0" applyFill="0" applyAlignment="0" applyProtection="0"/>
    <xf numFmtId="0" fontId="64" fillId="0" borderId="7" applyNumberFormat="0" applyFill="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24" borderId="8" applyNumberFormat="0" applyAlignment="0" applyProtection="0"/>
    <xf numFmtId="0" fontId="68" fillId="25" borderId="8" applyNumberFormat="0" applyAlignment="0" applyProtection="0"/>
    <xf numFmtId="0" fontId="69" fillId="25" borderId="9" applyNumberFormat="0" applyAlignment="0" applyProtection="0"/>
    <xf numFmtId="0" fontId="70" fillId="0" borderId="0" applyNumberFormat="0" applyFill="0" applyBorder="0" applyAlignment="0" applyProtection="0"/>
    <xf numFmtId="0" fontId="71" fillId="26" borderId="0" applyNumberFormat="0" applyBorder="0" applyAlignment="0" applyProtection="0"/>
    <xf numFmtId="0" fontId="54" fillId="27" borderId="0" applyNumberFormat="0" applyBorder="0" applyAlignment="0" applyProtection="0"/>
    <xf numFmtId="0" fontId="54" fillId="28" borderId="0" applyNumberFormat="0" applyBorder="0" applyAlignment="0" applyProtection="0"/>
    <xf numFmtId="0" fontId="54" fillId="29" borderId="0" applyNumberFormat="0" applyBorder="0" applyAlignment="0" applyProtection="0"/>
    <xf numFmtId="0" fontId="54" fillId="30" borderId="0" applyNumberFormat="0" applyBorder="0" applyAlignment="0" applyProtection="0"/>
    <xf numFmtId="0" fontId="54" fillId="31" borderId="0" applyNumberFormat="0" applyBorder="0" applyAlignment="0" applyProtection="0"/>
    <xf numFmtId="0" fontId="54" fillId="32" borderId="0" applyNumberFormat="0" applyBorder="0" applyAlignment="0" applyProtection="0"/>
  </cellStyleXfs>
  <cellXfs count="142">
    <xf numFmtId="0" fontId="0" fillId="0" borderId="0" xfId="0" applyFont="1" applyAlignment="1">
      <alignment/>
    </xf>
    <xf numFmtId="0" fontId="7" fillId="0" borderId="0" xfId="0" applyFont="1" applyAlignment="1" applyProtection="1">
      <alignment horizontal="center" wrapText="1"/>
      <protection locked="0"/>
    </xf>
    <xf numFmtId="0" fontId="0" fillId="0" borderId="0" xfId="0" applyAlignment="1" applyProtection="1">
      <alignment/>
      <protection locked="0"/>
    </xf>
    <xf numFmtId="0" fontId="5" fillId="0" borderId="0" xfId="0" applyFont="1" applyAlignment="1" applyProtection="1">
      <alignment/>
      <protection locked="0"/>
    </xf>
    <xf numFmtId="0" fontId="5" fillId="0" borderId="0" xfId="0" applyFont="1" applyAlignment="1" applyProtection="1">
      <alignment/>
      <protection locked="0"/>
    </xf>
    <xf numFmtId="0" fontId="9" fillId="33" borderId="10" xfId="0" applyFont="1" applyFill="1" applyBorder="1" applyAlignment="1" applyProtection="1">
      <alignment horizontal="center" vertical="center" wrapText="1"/>
      <protection locked="0"/>
    </xf>
    <xf numFmtId="0" fontId="4" fillId="0" borderId="10" xfId="0" applyFont="1" applyBorder="1" applyAlignment="1" applyProtection="1">
      <alignment horizontal="center" vertical="top" wrapText="1"/>
      <protection locked="0"/>
    </xf>
    <xf numFmtId="0" fontId="4" fillId="0" borderId="10" xfId="0" applyFont="1" applyFill="1" applyBorder="1" applyAlignment="1" applyProtection="1">
      <alignment horizontal="center" vertical="top" wrapText="1"/>
      <protection locked="0"/>
    </xf>
    <xf numFmtId="4" fontId="5" fillId="34" borderId="10" xfId="0" applyNumberFormat="1" applyFont="1" applyFill="1" applyBorder="1" applyAlignment="1" applyProtection="1">
      <alignment horizontal="center" vertical="center" wrapText="1"/>
      <protection locked="0"/>
    </xf>
    <xf numFmtId="0" fontId="5" fillId="0" borderId="10" xfId="0" applyFont="1" applyBorder="1" applyAlignment="1" applyProtection="1">
      <alignment horizontal="center"/>
      <protection locked="0"/>
    </xf>
    <xf numFmtId="1" fontId="5" fillId="0" borderId="10" xfId="0" applyNumberFormat="1" applyFont="1" applyBorder="1" applyAlignment="1" applyProtection="1">
      <alignment horizontal="center"/>
      <protection locked="0"/>
    </xf>
    <xf numFmtId="4" fontId="5" fillId="0" borderId="10" xfId="0" applyNumberFormat="1" applyFont="1" applyBorder="1" applyAlignment="1" applyProtection="1">
      <alignment/>
      <protection locked="0"/>
    </xf>
    <xf numFmtId="4" fontId="5" fillId="0" borderId="10" xfId="0" applyNumberFormat="1" applyFont="1" applyBorder="1" applyAlignment="1" applyProtection="1">
      <alignment/>
      <protection locked="0"/>
    </xf>
    <xf numFmtId="4" fontId="5" fillId="34" borderId="10" xfId="0" applyNumberFormat="1" applyFont="1" applyFill="1" applyBorder="1" applyAlignment="1" applyProtection="1">
      <alignment/>
      <protection locked="0"/>
    </xf>
    <xf numFmtId="4" fontId="5" fillId="34" borderId="10" xfId="0" applyNumberFormat="1" applyFont="1" applyFill="1" applyBorder="1" applyAlignment="1" applyProtection="1">
      <alignment horizontal="center"/>
      <protection locked="0"/>
    </xf>
    <xf numFmtId="4" fontId="6" fillId="34" borderId="10" xfId="0" applyNumberFormat="1" applyFont="1" applyFill="1" applyBorder="1" applyAlignment="1" applyProtection="1">
      <alignment horizontal="center" vertical="center"/>
      <protection locked="0"/>
    </xf>
    <xf numFmtId="4" fontId="6" fillId="0" borderId="10" xfId="0" applyNumberFormat="1" applyFont="1" applyFill="1" applyBorder="1" applyAlignment="1" applyProtection="1">
      <alignment horizontal="center" vertical="center"/>
      <protection locked="0"/>
    </xf>
    <xf numFmtId="4" fontId="5" fillId="0" borderId="10" xfId="0" applyNumberFormat="1" applyFont="1" applyBorder="1" applyAlignment="1" applyProtection="1">
      <alignment horizontal="center" vertical="center"/>
      <protection locked="0"/>
    </xf>
    <xf numFmtId="4" fontId="5" fillId="0" borderId="10" xfId="0" applyNumberFormat="1" applyFont="1" applyFill="1" applyBorder="1" applyAlignment="1" applyProtection="1">
      <alignment/>
      <protection locked="0"/>
    </xf>
    <xf numFmtId="0" fontId="5" fillId="0" borderId="10" xfId="0" applyFont="1" applyBorder="1" applyAlignment="1" applyProtection="1">
      <alignment/>
      <protection locked="0"/>
    </xf>
    <xf numFmtId="4" fontId="6" fillId="34" borderId="10" xfId="0" applyNumberFormat="1" applyFont="1" applyFill="1" applyBorder="1" applyAlignment="1" applyProtection="1">
      <alignment horizontal="center" vertical="center" wrapText="1"/>
      <protection locked="0"/>
    </xf>
    <xf numFmtId="4" fontId="6" fillId="0" borderId="10" xfId="0" applyNumberFormat="1" applyFont="1" applyFill="1" applyBorder="1" applyAlignment="1" applyProtection="1">
      <alignment horizontal="center" vertical="center" wrapText="1"/>
      <protection locked="0"/>
    </xf>
    <xf numFmtId="4" fontId="5" fillId="0" borderId="10" xfId="0" applyNumberFormat="1" applyFont="1" applyBorder="1" applyAlignment="1" applyProtection="1">
      <alignment wrapText="1"/>
      <protection locked="0"/>
    </xf>
    <xf numFmtId="0" fontId="0" fillId="0" borderId="0" xfId="0" applyBorder="1" applyAlignment="1" applyProtection="1">
      <alignment/>
      <protection locked="0"/>
    </xf>
    <xf numFmtId="0" fontId="3" fillId="0" borderId="0" xfId="0" applyFont="1" applyAlignment="1" applyProtection="1">
      <alignment/>
      <protection locked="0"/>
    </xf>
    <xf numFmtId="0" fontId="0" fillId="0" borderId="0" xfId="0" applyAlignment="1">
      <alignment/>
    </xf>
    <xf numFmtId="0" fontId="24" fillId="0" borderId="0" xfId="0" applyFont="1" applyAlignment="1">
      <alignment wrapText="1"/>
    </xf>
    <xf numFmtId="0" fontId="0" fillId="0" borderId="0" xfId="0" applyAlignment="1">
      <alignment wrapText="1"/>
    </xf>
    <xf numFmtId="0" fontId="25" fillId="34" borderId="10" xfId="0" applyFont="1" applyFill="1" applyBorder="1" applyAlignment="1">
      <alignment horizontal="center" vertical="center" wrapText="1"/>
    </xf>
    <xf numFmtId="0" fontId="24" fillId="0" borderId="0" xfId="0" applyFont="1" applyAlignment="1">
      <alignment/>
    </xf>
    <xf numFmtId="0" fontId="26" fillId="0" borderId="10" xfId="0" applyFont="1" applyBorder="1" applyAlignment="1">
      <alignment horizontal="center"/>
    </xf>
    <xf numFmtId="4" fontId="26" fillId="0" borderId="10" xfId="0" applyNumberFormat="1" applyFont="1" applyBorder="1" applyAlignment="1">
      <alignment/>
    </xf>
    <xf numFmtId="4" fontId="26" fillId="0" borderId="10" xfId="0" applyNumberFormat="1" applyFont="1" applyFill="1" applyBorder="1" applyAlignment="1">
      <alignment horizontal="center"/>
    </xf>
    <xf numFmtId="4" fontId="26" fillId="0" borderId="10" xfId="0" applyNumberFormat="1" applyFont="1" applyBorder="1" applyAlignment="1">
      <alignment horizontal="center"/>
    </xf>
    <xf numFmtId="4" fontId="26" fillId="34" borderId="10" xfId="0" applyNumberFormat="1" applyFont="1" applyFill="1" applyBorder="1" applyAlignment="1">
      <alignment/>
    </xf>
    <xf numFmtId="0" fontId="26" fillId="0" borderId="0" xfId="0" applyFont="1" applyAlignment="1">
      <alignment/>
    </xf>
    <xf numFmtId="0" fontId="27" fillId="0" borderId="11" xfId="0" applyFont="1" applyBorder="1" applyAlignment="1">
      <alignment/>
    </xf>
    <xf numFmtId="4" fontId="27" fillId="0" borderId="10" xfId="0" applyNumberFormat="1" applyFont="1" applyBorder="1" applyAlignment="1">
      <alignment/>
    </xf>
    <xf numFmtId="4" fontId="27" fillId="34" borderId="10" xfId="0" applyNumberFormat="1" applyFont="1" applyFill="1" applyBorder="1" applyAlignment="1">
      <alignment/>
    </xf>
    <xf numFmtId="4" fontId="27" fillId="0" borderId="10" xfId="0" applyNumberFormat="1" applyFont="1" applyBorder="1" applyAlignment="1">
      <alignment horizontal="center"/>
    </xf>
    <xf numFmtId="4" fontId="27" fillId="34" borderId="10" xfId="0" applyNumberFormat="1" applyFont="1" applyFill="1" applyBorder="1" applyAlignment="1">
      <alignment horizontal="center"/>
    </xf>
    <xf numFmtId="167" fontId="0" fillId="0" borderId="0" xfId="0" applyNumberFormat="1" applyAlignment="1">
      <alignment/>
    </xf>
    <xf numFmtId="0" fontId="27" fillId="0" borderId="10" xfId="0" applyFont="1" applyBorder="1" applyAlignment="1">
      <alignment wrapText="1"/>
    </xf>
    <xf numFmtId="0" fontId="26" fillId="0" borderId="0" xfId="0" applyFont="1" applyFill="1" applyAlignment="1">
      <alignment/>
    </xf>
    <xf numFmtId="0" fontId="28" fillId="0" borderId="0" xfId="0" applyFont="1" applyFill="1" applyBorder="1" applyAlignment="1">
      <alignment wrapText="1"/>
    </xf>
    <xf numFmtId="4" fontId="28" fillId="0" borderId="0" xfId="0" applyNumberFormat="1" applyFont="1" applyFill="1" applyBorder="1" applyAlignment="1">
      <alignment/>
    </xf>
    <xf numFmtId="4" fontId="28" fillId="0" borderId="0" xfId="0" applyNumberFormat="1" applyFont="1" applyFill="1" applyBorder="1" applyAlignment="1">
      <alignment horizontal="center"/>
    </xf>
    <xf numFmtId="0" fontId="27" fillId="0" borderId="0" xfId="0" applyFont="1" applyAlignment="1">
      <alignment horizontal="center"/>
    </xf>
    <xf numFmtId="4" fontId="26" fillId="34" borderId="10" xfId="0" applyNumberFormat="1" applyFont="1" applyFill="1" applyBorder="1" applyAlignment="1">
      <alignment horizontal="center" vertical="center"/>
    </xf>
    <xf numFmtId="0" fontId="26" fillId="0" borderId="0" xfId="0" applyFont="1" applyBorder="1" applyAlignment="1">
      <alignment horizontal="left" vertical="center"/>
    </xf>
    <xf numFmtId="0" fontId="26" fillId="0" borderId="0" xfId="0" applyFont="1" applyBorder="1" applyAlignment="1">
      <alignment horizontal="left"/>
    </xf>
    <xf numFmtId="4" fontId="26" fillId="0" borderId="0" xfId="0" applyNumberFormat="1" applyFont="1" applyBorder="1" applyAlignment="1">
      <alignment/>
    </xf>
    <xf numFmtId="4" fontId="26" fillId="0" borderId="0" xfId="0" applyNumberFormat="1" applyFont="1" applyBorder="1" applyAlignment="1">
      <alignment horizontal="center" vertical="center"/>
    </xf>
    <xf numFmtId="4" fontId="26" fillId="0" borderId="0" xfId="0" applyNumberFormat="1" applyFont="1" applyAlignment="1">
      <alignment/>
    </xf>
    <xf numFmtId="4" fontId="26" fillId="34" borderId="10" xfId="0" applyNumberFormat="1" applyFont="1" applyFill="1" applyBorder="1" applyAlignment="1">
      <alignment horizontal="center" vertical="center" wrapText="1"/>
    </xf>
    <xf numFmtId="0" fontId="24" fillId="0" borderId="0" xfId="0" applyFont="1" applyAlignment="1">
      <alignment vertical="top"/>
    </xf>
    <xf numFmtId="0" fontId="29" fillId="0" borderId="0" xfId="0" applyFont="1" applyAlignment="1">
      <alignment/>
    </xf>
    <xf numFmtId="0" fontId="8" fillId="0" borderId="10" xfId="0" applyFont="1" applyFill="1" applyBorder="1" applyAlignment="1" applyProtection="1">
      <alignment horizontal="center" vertical="top" wrapText="1"/>
      <protection locked="0"/>
    </xf>
    <xf numFmtId="0" fontId="8" fillId="0" borderId="12" xfId="0" applyFont="1" applyFill="1" applyBorder="1" applyAlignment="1" applyProtection="1">
      <alignment horizontal="center" vertical="top" wrapText="1"/>
      <protection locked="0"/>
    </xf>
    <xf numFmtId="0" fontId="7" fillId="34" borderId="13" xfId="46" applyFont="1" applyFill="1" applyBorder="1" applyAlignment="1">
      <alignment horizontal="center" vertical="center" wrapText="1"/>
      <protection/>
    </xf>
    <xf numFmtId="0" fontId="7" fillId="34" borderId="14" xfId="46" applyFont="1" applyFill="1" applyBorder="1" applyAlignment="1">
      <alignment horizontal="center" vertical="center" wrapText="1"/>
      <protection/>
    </xf>
    <xf numFmtId="0" fontId="31" fillId="0" borderId="15" xfId="46" applyBorder="1" applyAlignment="1">
      <alignment horizontal="left"/>
      <protection/>
    </xf>
    <xf numFmtId="0" fontId="31" fillId="0" borderId="10" xfId="46" applyBorder="1" applyAlignment="1">
      <alignment horizontal="left"/>
      <protection/>
    </xf>
    <xf numFmtId="0" fontId="31" fillId="0" borderId="16" xfId="46" applyBorder="1" applyAlignment="1">
      <alignment horizontal="left"/>
      <protection/>
    </xf>
    <xf numFmtId="0" fontId="31" fillId="0" borderId="17" xfId="46" applyBorder="1" applyAlignment="1">
      <alignment horizontal="left"/>
      <protection/>
    </xf>
    <xf numFmtId="0" fontId="31" fillId="0" borderId="0" xfId="46" applyAlignment="1">
      <alignment horizontal="left"/>
      <protection/>
    </xf>
    <xf numFmtId="0" fontId="0" fillId="0" borderId="0" xfId="0" applyAlignment="1">
      <alignment horizontal="left"/>
    </xf>
    <xf numFmtId="0" fontId="31" fillId="0" borderId="18" xfId="46" applyBorder="1" applyAlignment="1">
      <alignment horizontal="left"/>
      <protection/>
    </xf>
    <xf numFmtId="0" fontId="31" fillId="0" borderId="19" xfId="46" applyBorder="1" applyAlignment="1">
      <alignment horizontal="left"/>
      <protection/>
    </xf>
    <xf numFmtId="0" fontId="8" fillId="0" borderId="10" xfId="45" applyFont="1" applyFill="1" applyBorder="1" applyAlignment="1" applyProtection="1">
      <alignment horizontal="center" vertical="top" wrapText="1"/>
      <protection locked="0"/>
    </xf>
    <xf numFmtId="0" fontId="0" fillId="0" borderId="0" xfId="0" applyBorder="1" applyAlignment="1">
      <alignment/>
    </xf>
    <xf numFmtId="0" fontId="8" fillId="0" borderId="0" xfId="0" applyFont="1" applyFill="1" applyBorder="1" applyAlignment="1" applyProtection="1">
      <alignment horizontal="center" vertical="top" wrapText="1"/>
      <protection locked="0"/>
    </xf>
    <xf numFmtId="0" fontId="11" fillId="0" borderId="10" xfId="0" applyFont="1" applyFill="1" applyBorder="1" applyAlignment="1" applyProtection="1">
      <alignment horizontal="center" vertical="top" wrapText="1"/>
      <protection locked="0"/>
    </xf>
    <xf numFmtId="0" fontId="72" fillId="0" borderId="10" xfId="0" applyFont="1" applyBorder="1" applyAlignment="1">
      <alignment horizontal="center" vertical="top"/>
    </xf>
    <xf numFmtId="0" fontId="11" fillId="0" borderId="20" xfId="45" applyFont="1" applyFill="1" applyBorder="1" applyAlignment="1" applyProtection="1">
      <alignment horizontal="left" vertical="top" wrapText="1"/>
      <protection locked="0"/>
    </xf>
    <xf numFmtId="0" fontId="0" fillId="0" borderId="12" xfId="0" applyFill="1" applyBorder="1" applyAlignment="1">
      <alignment horizontal="left" vertical="top" wrapText="1"/>
    </xf>
    <xf numFmtId="0" fontId="0" fillId="0" borderId="21" xfId="0" applyFill="1" applyBorder="1" applyAlignment="1">
      <alignment horizontal="left" vertical="top" wrapText="1"/>
    </xf>
    <xf numFmtId="0" fontId="9" fillId="33" borderId="10" xfId="0" applyFont="1" applyFill="1" applyBorder="1" applyAlignment="1" applyProtection="1">
      <alignment horizontal="center" vertical="center" wrapText="1"/>
      <protection locked="0"/>
    </xf>
    <xf numFmtId="0" fontId="30" fillId="0" borderId="10" xfId="0" applyFont="1" applyBorder="1" applyAlignment="1" applyProtection="1">
      <alignment horizontal="center" vertical="center" wrapText="1"/>
      <protection locked="0"/>
    </xf>
    <xf numFmtId="0" fontId="11" fillId="0" borderId="10" xfId="0" applyFont="1" applyBorder="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11" fillId="0" borderId="10" xfId="0" applyFont="1" applyFill="1" applyBorder="1" applyAlignment="1" applyProtection="1">
      <alignment horizontal="left" vertical="top" wrapText="1"/>
      <protection locked="0"/>
    </xf>
    <xf numFmtId="0" fontId="4" fillId="0" borderId="10" xfId="0" applyFont="1" applyFill="1" applyBorder="1" applyAlignment="1" applyProtection="1">
      <alignment horizontal="left" vertical="top" wrapText="1"/>
      <protection locked="0"/>
    </xf>
    <xf numFmtId="0" fontId="11" fillId="0" borderId="20" xfId="0" applyFont="1" applyFill="1" applyBorder="1" applyAlignment="1" applyProtection="1">
      <alignment horizontal="left" vertical="top" wrapText="1"/>
      <protection locked="0"/>
    </xf>
    <xf numFmtId="0" fontId="11" fillId="0" borderId="12" xfId="0" applyFont="1" applyFill="1" applyBorder="1" applyAlignment="1" applyProtection="1">
      <alignment horizontal="left" vertical="top" wrapText="1"/>
      <protection locked="0"/>
    </xf>
    <xf numFmtId="0" fontId="0" fillId="0" borderId="10" xfId="0" applyFill="1"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7" fillId="0" borderId="0" xfId="0" applyFont="1" applyAlignment="1" applyProtection="1">
      <alignment horizontal="center" wrapText="1"/>
      <protection locked="0"/>
    </xf>
    <xf numFmtId="0" fontId="0" fillId="0" borderId="0" xfId="0" applyAlignment="1" applyProtection="1">
      <alignment/>
      <protection locked="0"/>
    </xf>
    <xf numFmtId="0" fontId="3" fillId="0" borderId="10" xfId="0" applyFont="1" applyBorder="1" applyAlignment="1" applyProtection="1">
      <alignment horizontal="left" vertical="top" wrapText="1"/>
      <protection locked="0"/>
    </xf>
    <xf numFmtId="0" fontId="73" fillId="0" borderId="10" xfId="0" applyFont="1" applyBorder="1" applyAlignment="1" applyProtection="1">
      <alignment horizontal="left" vertical="top" wrapText="1"/>
      <protection locked="0"/>
    </xf>
    <xf numFmtId="4" fontId="5" fillId="34" borderId="10" xfId="0" applyNumberFormat="1" applyFont="1" applyFill="1" applyBorder="1" applyAlignment="1" applyProtection="1">
      <alignment/>
      <protection locked="0"/>
    </xf>
    <xf numFmtId="4" fontId="5" fillId="34" borderId="10" xfId="0" applyNumberFormat="1" applyFont="1" applyFill="1" applyBorder="1" applyAlignment="1" applyProtection="1">
      <alignment wrapText="1"/>
      <protection locked="0"/>
    </xf>
    <xf numFmtId="4" fontId="6" fillId="34" borderId="20" xfId="0" applyNumberFormat="1" applyFont="1" applyFill="1" applyBorder="1" applyAlignment="1" applyProtection="1">
      <alignment horizontal="center" vertical="center"/>
      <protection locked="0"/>
    </xf>
    <xf numFmtId="0" fontId="0" fillId="0" borderId="12" xfId="0" applyBorder="1" applyAlignment="1" applyProtection="1">
      <alignment horizontal="center"/>
      <protection locked="0"/>
    </xf>
    <xf numFmtId="0" fontId="4" fillId="0" borderId="10" xfId="0" applyFont="1" applyBorder="1" applyAlignment="1" applyProtection="1">
      <alignment horizontal="center" vertical="top" wrapText="1"/>
      <protection locked="0"/>
    </xf>
    <xf numFmtId="0" fontId="0" fillId="0" borderId="10" xfId="0" applyBorder="1" applyAlignment="1" applyProtection="1">
      <alignment horizontal="center" vertical="top" wrapText="1"/>
      <protection locked="0"/>
    </xf>
    <xf numFmtId="4" fontId="5" fillId="0" borderId="20" xfId="0" applyNumberFormat="1" applyFont="1" applyBorder="1" applyAlignment="1" applyProtection="1">
      <alignment/>
      <protection locked="0"/>
    </xf>
    <xf numFmtId="0" fontId="0" fillId="0" borderId="12" xfId="0" applyBorder="1" applyAlignment="1" applyProtection="1">
      <alignment/>
      <protection locked="0"/>
    </xf>
    <xf numFmtId="0" fontId="10" fillId="0" borderId="10" xfId="0" applyFont="1" applyBorder="1" applyAlignment="1" applyProtection="1">
      <alignment horizontal="center" vertical="center" wrapText="1"/>
      <protection locked="0"/>
    </xf>
    <xf numFmtId="0" fontId="11" fillId="0" borderId="10" xfId="0" applyFont="1" applyFill="1" applyBorder="1" applyAlignment="1" applyProtection="1">
      <alignment vertical="top" wrapText="1"/>
      <protection locked="0"/>
    </xf>
    <xf numFmtId="0" fontId="14" fillId="0" borderId="10" xfId="0" applyFont="1" applyFill="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8" fillId="0" borderId="10" xfId="0" applyFont="1" applyFill="1" applyBorder="1" applyAlignment="1" applyProtection="1">
      <alignment horizontal="left" vertical="top" wrapText="1"/>
      <protection locked="0"/>
    </xf>
    <xf numFmtId="0" fontId="72" fillId="0" borderId="20" xfId="0" applyFont="1" applyBorder="1" applyAlignment="1">
      <alignment horizontal="left" vertical="top" wrapText="1"/>
    </xf>
    <xf numFmtId="0" fontId="72" fillId="0" borderId="12" xfId="0" applyFont="1" applyBorder="1" applyAlignment="1">
      <alignment horizontal="left" vertical="top" wrapText="1"/>
    </xf>
    <xf numFmtId="0" fontId="72" fillId="0" borderId="21" xfId="0" applyFont="1" applyBorder="1" applyAlignment="1">
      <alignment horizontal="left" vertical="top" wrapText="1"/>
    </xf>
    <xf numFmtId="0" fontId="11" fillId="0" borderId="21" xfId="0" applyFont="1" applyFill="1" applyBorder="1" applyAlignment="1" applyProtection="1">
      <alignment horizontal="left" vertical="top" wrapText="1"/>
      <protection locked="0"/>
    </xf>
    <xf numFmtId="0" fontId="11" fillId="0" borderId="0" xfId="0" applyFont="1" applyFill="1" applyBorder="1" applyAlignment="1" applyProtection="1">
      <alignment horizontal="left" vertical="top" wrapText="1"/>
      <protection locked="0"/>
    </xf>
    <xf numFmtId="0" fontId="8" fillId="0" borderId="0" xfId="0" applyFont="1" applyFill="1" applyBorder="1" applyAlignment="1" applyProtection="1">
      <alignment horizontal="left" vertical="top" wrapText="1"/>
      <protection locked="0"/>
    </xf>
    <xf numFmtId="0" fontId="11" fillId="0" borderId="10" xfId="45" applyFont="1" applyFill="1" applyBorder="1" applyAlignment="1" applyProtection="1">
      <alignment horizontal="left" vertical="top" wrapText="1"/>
      <protection locked="0"/>
    </xf>
    <xf numFmtId="0" fontId="8" fillId="0" borderId="10" xfId="45" applyFont="1" applyFill="1" applyBorder="1" applyAlignment="1" applyProtection="1">
      <alignment horizontal="left" vertical="top" wrapText="1"/>
      <protection locked="0"/>
    </xf>
    <xf numFmtId="0" fontId="9" fillId="33" borderId="20" xfId="0" applyFont="1" applyFill="1" applyBorder="1" applyAlignment="1" applyProtection="1">
      <alignment horizontal="center" vertical="center" wrapText="1"/>
      <protection locked="0"/>
    </xf>
    <xf numFmtId="0" fontId="9" fillId="33" borderId="12" xfId="0" applyFont="1" applyFill="1" applyBorder="1" applyAlignment="1" applyProtection="1">
      <alignment horizontal="center" vertical="center" wrapText="1"/>
      <protection locked="0"/>
    </xf>
    <xf numFmtId="0" fontId="9" fillId="33" borderId="21" xfId="0" applyFont="1" applyFill="1" applyBorder="1" applyAlignment="1" applyProtection="1">
      <alignment horizontal="center" vertical="center" wrapText="1"/>
      <protection locked="0"/>
    </xf>
    <xf numFmtId="0" fontId="31" fillId="34" borderId="0" xfId="36" applyFont="1" applyFill="1" applyAlignment="1" applyProtection="1">
      <alignment horizontal="center"/>
      <protection/>
    </xf>
    <xf numFmtId="0" fontId="31" fillId="0" borderId="22" xfId="46" applyBorder="1" applyAlignment="1">
      <alignment horizontal="left"/>
      <protection/>
    </xf>
    <xf numFmtId="0" fontId="31" fillId="0" borderId="23" xfId="46" applyBorder="1" applyAlignment="1">
      <alignment horizontal="left"/>
      <protection/>
    </xf>
    <xf numFmtId="0" fontId="31" fillId="0" borderId="20" xfId="46" applyBorder="1" applyAlignment="1">
      <alignment horizontal="left"/>
      <protection/>
    </xf>
    <xf numFmtId="0" fontId="31" fillId="0" borderId="24" xfId="46" applyBorder="1" applyAlignment="1">
      <alignment horizontal="left"/>
      <protection/>
    </xf>
    <xf numFmtId="0" fontId="0" fillId="0" borderId="24" xfId="0" applyBorder="1" applyAlignment="1">
      <alignment horizontal="left"/>
    </xf>
    <xf numFmtId="0" fontId="7" fillId="0" borderId="25" xfId="46" applyFont="1" applyBorder="1" applyAlignment="1">
      <alignment horizontal="center"/>
      <protection/>
    </xf>
    <xf numFmtId="0" fontId="2" fillId="0" borderId="26" xfId="0" applyFont="1" applyBorder="1" applyAlignment="1">
      <alignment horizontal="center"/>
    </xf>
    <xf numFmtId="0" fontId="31" fillId="0" borderId="20" xfId="46" applyFont="1" applyBorder="1" applyAlignment="1">
      <alignment horizontal="left"/>
      <protection/>
    </xf>
    <xf numFmtId="0" fontId="31" fillId="0" borderId="24" xfId="46" applyFont="1" applyBorder="1" applyAlignment="1">
      <alignment horizontal="left"/>
      <protection/>
    </xf>
    <xf numFmtId="0" fontId="0" fillId="0" borderId="23" xfId="0" applyBorder="1" applyAlignment="1">
      <alignment horizontal="left"/>
    </xf>
    <xf numFmtId="0" fontId="7" fillId="0" borderId="25" xfId="46" applyFont="1" applyBorder="1" applyAlignment="1">
      <alignment horizontal="center"/>
      <protection/>
    </xf>
    <xf numFmtId="0" fontId="7" fillId="0" borderId="26" xfId="46" applyFont="1" applyBorder="1" applyAlignment="1">
      <alignment horizontal="center"/>
      <protection/>
    </xf>
    <xf numFmtId="0" fontId="24" fillId="0" borderId="0" xfId="0" applyFont="1" applyAlignment="1">
      <alignment vertical="top" wrapText="1"/>
    </xf>
    <xf numFmtId="0" fontId="0" fillId="0" borderId="0" xfId="0" applyAlignment="1">
      <alignment vertical="top" wrapText="1"/>
    </xf>
    <xf numFmtId="0" fontId="0" fillId="0" borderId="0" xfId="0" applyAlignment="1">
      <alignment vertical="top"/>
    </xf>
    <xf numFmtId="0" fontId="0" fillId="0" borderId="0" xfId="0" applyAlignment="1">
      <alignment/>
    </xf>
    <xf numFmtId="0" fontId="24" fillId="0" borderId="27" xfId="0" applyFont="1" applyBorder="1" applyAlignment="1">
      <alignment/>
    </xf>
    <xf numFmtId="0" fontId="23" fillId="0" borderId="0" xfId="0" applyFont="1" applyAlignment="1">
      <alignment vertical="center" wrapText="1"/>
    </xf>
    <xf numFmtId="0" fontId="22" fillId="0" borderId="0" xfId="0" applyFont="1" applyAlignment="1">
      <alignment/>
    </xf>
    <xf numFmtId="4" fontId="26" fillId="34" borderId="10" xfId="0" applyNumberFormat="1" applyFont="1" applyFill="1" applyBorder="1" applyAlignment="1">
      <alignment horizontal="center" vertical="center"/>
    </xf>
    <xf numFmtId="0" fontId="29" fillId="0" borderId="10" xfId="0" applyFont="1" applyBorder="1" applyAlignment="1">
      <alignment horizontal="center" vertical="center"/>
    </xf>
    <xf numFmtId="4" fontId="26" fillId="0" borderId="10" xfId="0" applyNumberFormat="1" applyFont="1" applyBorder="1" applyAlignment="1">
      <alignment/>
    </xf>
    <xf numFmtId="0" fontId="29" fillId="0" borderId="10" xfId="0" applyFont="1" applyBorder="1" applyAlignment="1">
      <alignment/>
    </xf>
    <xf numFmtId="0" fontId="0" fillId="0" borderId="10" xfId="0" applyFill="1" applyBorder="1" applyAlignment="1">
      <alignment horizontal="left" vertical="top" wrapText="1"/>
    </xf>
    <xf numFmtId="0" fontId="11" fillId="35" borderId="10" xfId="45" applyFont="1" applyFill="1" applyBorder="1" applyAlignment="1" applyProtection="1">
      <alignment horizontal="left" vertical="top" wrapText="1"/>
      <protection locked="0"/>
    </xf>
  </cellXfs>
  <cellStyles count="51">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eutrálna" xfId="44"/>
    <cellStyle name="normálne_Hárok1" xfId="45"/>
    <cellStyle name="normálne_plošné rozmiestnenie - OHZ" xfId="46"/>
    <cellStyle name="Percent" xfId="47"/>
    <cellStyle name="Followed Hyperlink" xfId="48"/>
    <cellStyle name="Poznámka" xfId="49"/>
    <cellStyle name="Prepojená bunka" xfId="50"/>
    <cellStyle name="Spolu" xfId="51"/>
    <cellStyle name="Text upozornenia" xfId="52"/>
    <cellStyle name="Titul" xfId="53"/>
    <cellStyle name="Vstup" xfId="54"/>
    <cellStyle name="Výpočet" xfId="55"/>
    <cellStyle name="Výstup" xfId="56"/>
    <cellStyle name="Vysvetľujúci text" xfId="57"/>
    <cellStyle name="Zlá" xfId="58"/>
    <cellStyle name="Zvýraznenie1" xfId="59"/>
    <cellStyle name="Zvýraznenie2" xfId="60"/>
    <cellStyle name="Zvýraznenie3" xfId="61"/>
    <cellStyle name="Zvýraznenie4" xfId="62"/>
    <cellStyle name="Zvýraznenie5" xfId="63"/>
    <cellStyle name="Zvýraznenie6"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152400</xdr:rowOff>
    </xdr:from>
    <xdr:to>
      <xdr:col>8</xdr:col>
      <xdr:colOff>533400</xdr:colOff>
      <xdr:row>43</xdr:row>
      <xdr:rowOff>1276350</xdr:rowOff>
    </xdr:to>
    <xdr:sp>
      <xdr:nvSpPr>
        <xdr:cNvPr id="1" name="Rectangle 2"/>
        <xdr:cNvSpPr>
          <a:spLocks/>
        </xdr:cNvSpPr>
      </xdr:nvSpPr>
      <xdr:spPr>
        <a:xfrm>
          <a:off x="123825" y="152400"/>
          <a:ext cx="5286375" cy="931545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600" b="0" i="0" u="none" baseline="0">
              <a:solidFill>
                <a:srgbClr val="000000"/>
              </a:solidFill>
            </a:rPr>
            <a:t>                                                (VZOR)
</a:t>
          </a:r>
          <a:r>
            <a:rPr lang="en-US" cap="none" sz="1600" b="0" i="0" u="none" baseline="0">
              <a:solidFill>
                <a:srgbClr val="000000"/>
              </a:solidFill>
            </a:rPr>
            <a:t>                                           </a:t>
          </a:r>
          <a:r>
            <a:rPr lang="en-US" cap="none" sz="1100" b="0" i="0" u="none" baseline="0">
              <a:solidFill>
                <a:srgbClr val="000000"/>
              </a:solidFill>
            </a:rPr>
            <a:t>SPLNOMOCNENIE
</a:t>
          </a:r>
          <a:r>
            <a:rPr lang="en-US" cap="none" sz="1100" b="0" i="0" u="none" baseline="0">
              <a:solidFill>
                <a:srgbClr val="000000"/>
              </a:solidFill>
            </a:rPr>
            <a:t>
</a:t>
          </a:r>
          <a:r>
            <a:rPr lang="en-US" cap="none" sz="1100" b="0" i="0" u="none" baseline="0">
              <a:solidFill>
                <a:srgbClr val="000000"/>
              </a:solidFill>
            </a:rPr>
            <a:t>Mesto.........................
</a:t>
          </a:r>
          <a:r>
            <a:rPr lang="en-US" cap="none" sz="1100" b="0" i="0" u="none" baseline="0">
              <a:solidFill>
                <a:srgbClr val="000000"/>
              </a:solidFill>
            </a:rPr>
            <a:t>IČO:.........................
</a:t>
          </a:r>
          <a:r>
            <a:rPr lang="en-US" cap="none" sz="1100" b="0" i="0" u="none" baseline="0">
              <a:solidFill>
                <a:srgbClr val="000000"/>
              </a:solidFill>
            </a:rPr>
            <a:t>sídlo:.........................
</a:t>
          </a:r>
          <a:r>
            <a:rPr lang="en-US" cap="none" sz="1100" b="0" i="0" u="none" baseline="0">
              <a:solidFill>
                <a:srgbClr val="000000"/>
              </a:solidFill>
            </a:rPr>
            <a:t>za mesto koná................................, primátor 
</a:t>
          </a:r>
          <a:r>
            <a:rPr lang="en-US" cap="none" sz="1100" b="0" i="0" u="none" baseline="0">
              <a:solidFill>
                <a:srgbClr val="000000"/>
              </a:solidFill>
            </a:rPr>
            <a:t>
</a:t>
          </a:r>
          <a:r>
            <a:rPr lang="en-US" cap="none" sz="1100" b="0" i="0" u="none" baseline="0">
              <a:solidFill>
                <a:srgbClr val="000000"/>
              </a:solidFill>
            </a:rPr>
            <a:t>týmto splnomocňuje
</a:t>
          </a:r>
          <a:r>
            <a:rPr lang="en-US" cap="none" sz="1100" b="0" i="0" u="none" baseline="0">
              <a:solidFill>
                <a:srgbClr val="000000"/>
              </a:solidFill>
            </a:rPr>
            <a:t>
</a:t>
          </a:r>
          <a:r>
            <a:rPr lang="en-US" cap="none" sz="1100" b="0" i="0" u="none" baseline="0">
              <a:solidFill>
                <a:srgbClr val="000000"/>
              </a:solidFill>
            </a:rPr>
            <a:t>titul, meno, priezvisko.............................., zamestnanca MsÚ
</a:t>
          </a:r>
          <a:r>
            <a:rPr lang="en-US" cap="none" sz="1100" b="0" i="0" u="none" baseline="0">
              <a:solidFill>
                <a:srgbClr val="000000"/>
              </a:solidFill>
            </a:rPr>
            <a:t>číslo občianskeho preukazu:........................
</a:t>
          </a:r>
          <a:r>
            <a:rPr lang="en-US" cap="none" sz="1100" b="0" i="0" u="none" baseline="0">
              <a:solidFill>
                <a:srgbClr val="000000"/>
              </a:solidFill>
            </a:rPr>
            <a:t>dátum narodenia:........................
</a:t>
          </a:r>
          <a:r>
            <a:rPr lang="en-US" cap="none" sz="1100" b="0" i="0" u="none" baseline="0">
              <a:solidFill>
                <a:srgbClr val="000000"/>
              </a:solidFill>
            </a:rPr>
            <a:t>trvale bytom:........................
</a:t>
          </a:r>
          <a:r>
            <a:rPr lang="en-US" cap="none" sz="1100" b="0" i="0" u="none" baseline="0">
              <a:solidFill>
                <a:srgbClr val="000000"/>
              </a:solidFill>
            </a:rPr>
            <a:t>
</a:t>
          </a:r>
          <a:r>
            <a:rPr lang="en-US" cap="none" sz="1100" b="0" i="0" u="none" baseline="0">
              <a:solidFill>
                <a:srgbClr val="000000"/>
              </a:solidFill>
            </a:rPr>
            <a:t>na nižšie uvedené úkony týkajúce sa žiadosti o nenávratný finančný príspevok, ktorá sa predkladá v rámci opatrenia ..................................... ROP a v rámci výzvy označenej kódom ........................... na realizáciu projektu s názvom </a:t>
          </a:r>
          <a:r>
            <a:rPr lang="en-US" cap="none" sz="1100" b="0" i="1" u="none" baseline="0">
              <a:solidFill>
                <a:srgbClr val="000000"/>
              </a:solidFill>
            </a:rPr>
            <a:t>„...............(názov projektu)..................“, </a:t>
          </a:r>
          <a:r>
            <a:rPr lang="en-US" cap="none" sz="1100" b="0" i="0" u="none" baseline="0">
              <a:solidFill>
                <a:srgbClr val="000000"/>
              </a:solidFill>
            </a:rPr>
            <a:t>ktorý sa týka subjektu v pôsobnosti žiadateľa (splnomocniteľa): ..................</a:t>
          </a:r>
          <a:r>
            <a:rPr lang="en-US" cap="none" sz="1100" b="0" i="1" u="none" baseline="0">
              <a:solidFill>
                <a:srgbClr val="000000"/>
              </a:solidFill>
            </a:rPr>
            <a:t>(názov a sídlo subjektu v pôsobnosti žiadateľa)</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Splnomocnenie je vydané na nasledovné úkony:
</a:t>
          </a:r>
          <a:r>
            <a:rPr lang="en-US" cap="none" sz="1100" b="0" i="0" u="none" baseline="0">
              <a:solidFill>
                <a:srgbClr val="000000"/>
              </a:solidFill>
            </a:rPr>
            <a:t>-na podpísanie žiadosti o nenávratný finančný príspevok a súvisiacej dokumentácie, 
</a:t>
          </a:r>
          <a:r>
            <a:rPr lang="en-US" cap="none" sz="1100" b="0" i="0" u="none" baseline="0">
              <a:solidFill>
                <a:srgbClr val="000000"/>
              </a:solidFill>
            </a:rPr>
            <a:t>-na osobné predloženie žiadosti o nenávratný finančný príspevok a súvisiacej dokumentácie v sídle Ministerstva výstavby a regionálneho rozvoja SR, ktoré je Riadiacim orgánom pre Regionálny operačný program. 
</a:t>
          </a:r>
          <a:r>
            <a:rPr lang="en-US" cap="none" sz="1100" b="0" i="0" u="none" baseline="0">
              <a:solidFill>
                <a:srgbClr val="000000"/>
              </a:solidFill>
            </a:rPr>
            <a:t>
</a:t>
          </a:r>
          <a:r>
            <a:rPr lang="en-US" cap="none" sz="1100" b="0" i="0" u="none" baseline="0">
              <a:solidFill>
                <a:srgbClr val="000000"/>
              </a:solidFill>
            </a:rPr>
            <a:t>Splnomocnenie sa udeľuje na dobu určitú, do DD. MM. RRRR  vrátane.
</a:t>
          </a:r>
          <a:r>
            <a:rPr lang="en-US" cap="none" sz="1100" b="0" i="0" u="none" baseline="0">
              <a:solidFill>
                <a:srgbClr val="000000"/>
              </a:solidFill>
            </a:rPr>
            <a:t>V ............................ dňa ....DD. MM. RRRR.....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1" u="none" baseline="0">
              <a:solidFill>
                <a:srgbClr val="000000"/>
              </a:solidFill>
            </a:rPr>
            <a:t>(podpis, pečiatka)</a:t>
          </a:r>
          <a:r>
            <a:rPr lang="en-US" cap="none" sz="1100" b="0" i="0" u="none" baseline="0">
              <a:solidFill>
                <a:srgbClr val="000000"/>
              </a:solidFill>
            </a:rPr>
            <a:t>.............
</a:t>
          </a:r>
          <a:r>
            <a:rPr lang="en-US" cap="none" sz="1100" b="0" i="0" u="none" baseline="0">
              <a:solidFill>
                <a:srgbClr val="000000"/>
              </a:solidFill>
            </a:rPr>
            <a:t>                                                                                                     Mesto ........................
</a:t>
          </a:r>
          <a:r>
            <a:rPr lang="en-US" cap="none" sz="1100" b="0" i="0" u="none" baseline="0">
              <a:solidFill>
                <a:srgbClr val="000000"/>
              </a:solidFill>
            </a:rPr>
            <a:t>                                                                                     </a:t>
          </a:r>
          <a:r>
            <a:rPr lang="en-US" cap="none" sz="1100" b="0" i="1" u="none" baseline="0">
              <a:solidFill>
                <a:srgbClr val="000000"/>
              </a:solidFill>
            </a:rPr>
            <a:t>(titul, meno, priezvisko),</a:t>
          </a:r>
          <a:r>
            <a:rPr lang="en-US" cap="none" sz="1100" b="0" i="0" u="none" baseline="0">
              <a:solidFill>
                <a:srgbClr val="000000"/>
              </a:solidFill>
            </a:rPr>
            <a:t> primátor mesta 
</a:t>
          </a:r>
          <a:r>
            <a:rPr lang="en-US" cap="none" sz="1100" b="0" i="0" u="none" baseline="0">
              <a:solidFill>
                <a:srgbClr val="000000"/>
              </a:solidFill>
            </a:rPr>
            <a:t>
</a:t>
          </a:r>
          <a:r>
            <a:rPr lang="en-US" cap="none" sz="1100" b="0" i="0" u="none" baseline="0">
              <a:solidFill>
                <a:srgbClr val="000000"/>
              </a:solidFill>
            </a:rPr>
            <a:t>splnomocnenie prijímam:
</a:t>
          </a:r>
          <a:r>
            <a:rPr lang="en-US" cap="none" sz="1100" b="0" i="0" u="none" baseline="0">
              <a:solidFill>
                <a:srgbClr val="000000"/>
              </a:solidFill>
            </a:rPr>
            <a:t>V ............................ dňa ....DD. MM. RRRR.....
</a:t>
          </a:r>
          <a:r>
            <a:rPr lang="en-US" cap="none" sz="1100" b="0" i="0" u="none" baseline="0">
              <a:solidFill>
                <a:srgbClr val="000000"/>
              </a:solidFill>
            </a:rPr>
            <a:t>
</a:t>
          </a:r>
          <a:r>
            <a:rPr lang="en-US" cap="none" sz="1100" b="0" i="0" u="none" baseline="0">
              <a:solidFill>
                <a:srgbClr val="000000"/>
              </a:solidFill>
            </a:rPr>
            <a:t>                                                                                     .........................</a:t>
          </a:r>
          <a:r>
            <a:rPr lang="en-US" cap="none" sz="1100" b="0" i="1" u="none" baseline="0">
              <a:solidFill>
                <a:srgbClr val="000000"/>
              </a:solidFill>
            </a:rPr>
            <a:t>(podpis).........</a:t>
          </a:r>
          <a:r>
            <a:rPr lang="en-US" cap="none" sz="1100" b="0" i="0" u="none" baseline="0">
              <a:solidFill>
                <a:srgbClr val="000000"/>
              </a:solidFill>
            </a:rPr>
            <a:t>.............
</a:t>
          </a:r>
          <a:r>
            <a:rPr lang="en-US" cap="none" sz="1100" b="0" i="0" u="none" baseline="0">
              <a:solidFill>
                <a:srgbClr val="000000"/>
              </a:solidFill>
            </a:rPr>
            <a:t>                                                                               </a:t>
          </a:r>
          <a:r>
            <a:rPr lang="en-US" cap="none" sz="1100" b="0" i="1" u="none" baseline="0">
              <a:solidFill>
                <a:srgbClr val="000000"/>
              </a:solidFill>
            </a:rPr>
            <a:t>(titul, meno, priezvisko),</a:t>
          </a:r>
          <a:r>
            <a:rPr lang="en-US" cap="none" sz="1100" b="0" i="0" u="none" baseline="0">
              <a:solidFill>
                <a:srgbClr val="000000"/>
              </a:solidFill>
            </a:rPr>
            <a:t> zamestnanec MsÚ
</a:t>
          </a:r>
          <a:r>
            <a:rPr lang="en-US" cap="none" sz="12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zbierka.sk/zz/predpisy/default.aspx?PredpisID=207551&amp;FileName=zz07-00306-0207551&amp;Rocnik=2007" TargetMode="Externa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2.vml" /><Relationship Id="rId3"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23"/>
  <sheetViews>
    <sheetView tabSelected="1" view="pageBreakPreview" zoomScaleSheetLayoutView="100" zoomScalePageLayoutView="0" workbookViewId="0" topLeftCell="A1">
      <selection activeCell="B3" sqref="B3:C3"/>
    </sheetView>
  </sheetViews>
  <sheetFormatPr defaultColWidth="9.140625" defaultRowHeight="15"/>
  <cols>
    <col min="1" max="1" width="2.8515625" style="0" customWidth="1"/>
  </cols>
  <sheetData>
    <row r="1" spans="1:11" ht="15">
      <c r="A1" s="88" t="s">
        <v>127</v>
      </c>
      <c r="B1" s="89"/>
      <c r="C1" s="89"/>
      <c r="D1" s="89"/>
      <c r="E1" s="89"/>
      <c r="F1" s="89"/>
      <c r="G1" s="89"/>
      <c r="H1" s="89"/>
      <c r="I1" s="89"/>
      <c r="J1" s="89"/>
      <c r="K1" s="89"/>
    </row>
    <row r="3" spans="1:13" ht="45" customHeight="1">
      <c r="A3" s="5" t="s">
        <v>128</v>
      </c>
      <c r="B3" s="77" t="s">
        <v>45</v>
      </c>
      <c r="C3" s="78"/>
      <c r="D3" s="77" t="s">
        <v>129</v>
      </c>
      <c r="E3" s="77"/>
      <c r="F3" s="77"/>
      <c r="G3" s="77"/>
      <c r="H3" s="77"/>
      <c r="I3" s="77"/>
      <c r="J3" s="77"/>
      <c r="K3" s="77"/>
      <c r="L3" s="77"/>
      <c r="M3" s="77"/>
    </row>
    <row r="4" spans="1:13" ht="105.75" customHeight="1">
      <c r="A4" s="6">
        <v>1</v>
      </c>
      <c r="B4" s="79" t="s">
        <v>40</v>
      </c>
      <c r="C4" s="80"/>
      <c r="D4" s="79" t="s">
        <v>41</v>
      </c>
      <c r="E4" s="79"/>
      <c r="F4" s="79"/>
      <c r="G4" s="79"/>
      <c r="H4" s="79"/>
      <c r="I4" s="79"/>
      <c r="J4" s="79"/>
      <c r="K4" s="79"/>
      <c r="L4" s="79"/>
      <c r="M4" s="79"/>
    </row>
    <row r="5" spans="1:13" ht="39.75" customHeight="1">
      <c r="A5" s="6">
        <v>2</v>
      </c>
      <c r="B5" s="79" t="s">
        <v>42</v>
      </c>
      <c r="C5" s="80"/>
      <c r="D5" s="79" t="s">
        <v>54</v>
      </c>
      <c r="E5" s="79"/>
      <c r="F5" s="79"/>
      <c r="G5" s="79"/>
      <c r="H5" s="79"/>
      <c r="I5" s="79"/>
      <c r="J5" s="79"/>
      <c r="K5" s="79"/>
      <c r="L5" s="79"/>
      <c r="M5" s="79"/>
    </row>
    <row r="6" spans="1:13" ht="75.75" customHeight="1">
      <c r="A6" s="6">
        <v>3</v>
      </c>
      <c r="B6" s="81" t="s">
        <v>130</v>
      </c>
      <c r="C6" s="80"/>
      <c r="D6" s="87" t="s">
        <v>95</v>
      </c>
      <c r="E6" s="87"/>
      <c r="F6" s="87"/>
      <c r="G6" s="87"/>
      <c r="H6" s="87"/>
      <c r="I6" s="87"/>
      <c r="J6" s="87"/>
      <c r="K6" s="87"/>
      <c r="L6" s="87"/>
      <c r="M6" s="87"/>
    </row>
    <row r="7" spans="1:13" ht="87" customHeight="1">
      <c r="A7" s="6">
        <v>4</v>
      </c>
      <c r="B7" s="81" t="s">
        <v>139</v>
      </c>
      <c r="C7" s="80"/>
      <c r="D7" s="81" t="s">
        <v>96</v>
      </c>
      <c r="E7" s="81"/>
      <c r="F7" s="81"/>
      <c r="G7" s="81"/>
      <c r="H7" s="81"/>
      <c r="I7" s="81"/>
      <c r="J7" s="81"/>
      <c r="K7" s="81"/>
      <c r="L7" s="81"/>
      <c r="M7" s="81"/>
    </row>
    <row r="8" spans="1:13" ht="53.25" customHeight="1">
      <c r="A8" s="6">
        <v>5</v>
      </c>
      <c r="B8" s="81" t="s">
        <v>135</v>
      </c>
      <c r="C8" s="80"/>
      <c r="D8" s="81" t="s">
        <v>136</v>
      </c>
      <c r="E8" s="81"/>
      <c r="F8" s="81"/>
      <c r="G8" s="81"/>
      <c r="H8" s="81"/>
      <c r="I8" s="81"/>
      <c r="J8" s="81"/>
      <c r="K8" s="81"/>
      <c r="L8" s="81"/>
      <c r="M8" s="81"/>
    </row>
    <row r="9" spans="1:13" ht="63.75" customHeight="1">
      <c r="A9" s="6">
        <v>6</v>
      </c>
      <c r="B9" s="81" t="s">
        <v>151</v>
      </c>
      <c r="C9" s="86"/>
      <c r="D9" s="81" t="s">
        <v>112</v>
      </c>
      <c r="E9" s="81"/>
      <c r="F9" s="81"/>
      <c r="G9" s="81"/>
      <c r="H9" s="81"/>
      <c r="I9" s="81"/>
      <c r="J9" s="81"/>
      <c r="K9" s="81"/>
      <c r="L9" s="81"/>
      <c r="M9" s="81"/>
    </row>
    <row r="10" spans="1:13" ht="144" customHeight="1">
      <c r="A10" s="7">
        <v>7</v>
      </c>
      <c r="B10" s="81" t="s">
        <v>153</v>
      </c>
      <c r="C10" s="85"/>
      <c r="D10" s="81" t="s">
        <v>413</v>
      </c>
      <c r="E10" s="81"/>
      <c r="F10" s="81"/>
      <c r="G10" s="81"/>
      <c r="H10" s="81"/>
      <c r="I10" s="81"/>
      <c r="J10" s="81"/>
      <c r="K10" s="81"/>
      <c r="L10" s="81"/>
      <c r="M10" s="81"/>
    </row>
    <row r="11" spans="1:13" ht="53.25" customHeight="1">
      <c r="A11" s="7">
        <v>8</v>
      </c>
      <c r="B11" s="81" t="s">
        <v>152</v>
      </c>
      <c r="C11" s="85"/>
      <c r="D11" s="81" t="s">
        <v>113</v>
      </c>
      <c r="E11" s="81"/>
      <c r="F11" s="81"/>
      <c r="G11" s="81"/>
      <c r="H11" s="81"/>
      <c r="I11" s="81"/>
      <c r="J11" s="81"/>
      <c r="K11" s="81"/>
      <c r="L11" s="81"/>
      <c r="M11" s="81"/>
    </row>
    <row r="12" spans="1:13" ht="89.25" customHeight="1">
      <c r="A12" s="7">
        <v>9</v>
      </c>
      <c r="B12" s="81" t="s">
        <v>157</v>
      </c>
      <c r="C12" s="85"/>
      <c r="D12" s="81" t="s">
        <v>165</v>
      </c>
      <c r="E12" s="81"/>
      <c r="F12" s="81"/>
      <c r="G12" s="81"/>
      <c r="H12" s="81"/>
      <c r="I12" s="81"/>
      <c r="J12" s="81"/>
      <c r="K12" s="81"/>
      <c r="L12" s="81"/>
      <c r="M12" s="81"/>
    </row>
    <row r="13" spans="1:13" ht="63" customHeight="1">
      <c r="A13" s="7">
        <v>10</v>
      </c>
      <c r="B13" s="81" t="s">
        <v>154</v>
      </c>
      <c r="C13" s="85"/>
      <c r="D13" s="81" t="s">
        <v>166</v>
      </c>
      <c r="E13" s="81"/>
      <c r="F13" s="81"/>
      <c r="G13" s="81"/>
      <c r="H13" s="81"/>
      <c r="I13" s="81"/>
      <c r="J13" s="81"/>
      <c r="K13" s="81"/>
      <c r="L13" s="81"/>
      <c r="M13" s="81"/>
    </row>
    <row r="14" spans="1:13" ht="86.25" customHeight="1">
      <c r="A14" s="7">
        <v>11</v>
      </c>
      <c r="B14" s="81" t="s">
        <v>155</v>
      </c>
      <c r="C14" s="85"/>
      <c r="D14" s="81" t="s">
        <v>0</v>
      </c>
      <c r="E14" s="81"/>
      <c r="F14" s="81"/>
      <c r="G14" s="81"/>
      <c r="H14" s="81"/>
      <c r="I14" s="81"/>
      <c r="J14" s="81"/>
      <c r="K14" s="81"/>
      <c r="L14" s="81"/>
      <c r="M14" s="81"/>
    </row>
    <row r="15" spans="1:13" ht="130.5" customHeight="1">
      <c r="A15" s="7">
        <v>12</v>
      </c>
      <c r="B15" s="81" t="s">
        <v>1</v>
      </c>
      <c r="C15" s="85"/>
      <c r="D15" s="81" t="s">
        <v>167</v>
      </c>
      <c r="E15" s="81"/>
      <c r="F15" s="81"/>
      <c r="G15" s="81"/>
      <c r="H15" s="81"/>
      <c r="I15" s="81"/>
      <c r="J15" s="81"/>
      <c r="K15" s="81"/>
      <c r="L15" s="81"/>
      <c r="M15" s="81"/>
    </row>
    <row r="16" spans="1:13" ht="52.5" customHeight="1">
      <c r="A16" s="7">
        <v>13</v>
      </c>
      <c r="B16" s="81" t="s">
        <v>69</v>
      </c>
      <c r="C16" s="81"/>
      <c r="D16" s="81" t="s">
        <v>70</v>
      </c>
      <c r="E16" s="81"/>
      <c r="F16" s="81"/>
      <c r="G16" s="81"/>
      <c r="H16" s="81"/>
      <c r="I16" s="81"/>
      <c r="J16" s="81"/>
      <c r="K16" s="81"/>
      <c r="L16" s="81"/>
      <c r="M16" s="81"/>
    </row>
    <row r="17" spans="1:13" ht="39.75" customHeight="1">
      <c r="A17" s="7">
        <v>14</v>
      </c>
      <c r="B17" s="81" t="s">
        <v>156</v>
      </c>
      <c r="C17" s="81"/>
      <c r="D17" s="81" t="s">
        <v>71</v>
      </c>
      <c r="E17" s="81"/>
      <c r="F17" s="81"/>
      <c r="G17" s="81"/>
      <c r="H17" s="81"/>
      <c r="I17" s="81"/>
      <c r="J17" s="81"/>
      <c r="K17" s="81"/>
      <c r="L17" s="81"/>
      <c r="M17" s="81"/>
    </row>
    <row r="18" spans="1:13" ht="84.75" customHeight="1">
      <c r="A18" s="7">
        <v>15</v>
      </c>
      <c r="B18" s="81" t="s">
        <v>8</v>
      </c>
      <c r="C18" s="81"/>
      <c r="D18" s="81" t="s">
        <v>19</v>
      </c>
      <c r="E18" s="81"/>
      <c r="F18" s="81"/>
      <c r="G18" s="81"/>
      <c r="H18" s="81"/>
      <c r="I18" s="81"/>
      <c r="J18" s="81"/>
      <c r="K18" s="81"/>
      <c r="L18" s="81"/>
      <c r="M18" s="81"/>
    </row>
    <row r="19" spans="1:13" ht="63" customHeight="1">
      <c r="A19" s="7">
        <v>16</v>
      </c>
      <c r="B19" s="81" t="s">
        <v>9</v>
      </c>
      <c r="C19" s="82"/>
      <c r="D19" s="81" t="s">
        <v>10</v>
      </c>
      <c r="E19" s="81"/>
      <c r="F19" s="81"/>
      <c r="G19" s="81"/>
      <c r="H19" s="81"/>
      <c r="I19" s="81"/>
      <c r="J19" s="81"/>
      <c r="K19" s="81"/>
      <c r="L19" s="81"/>
      <c r="M19" s="81"/>
    </row>
    <row r="20" spans="1:13" ht="50.25" customHeight="1">
      <c r="A20" s="69">
        <v>17</v>
      </c>
      <c r="B20" s="111" t="s">
        <v>147</v>
      </c>
      <c r="C20" s="140"/>
      <c r="D20" s="111" t="s">
        <v>93</v>
      </c>
      <c r="E20" s="111"/>
      <c r="F20" s="111"/>
      <c r="G20" s="111"/>
      <c r="H20" s="111"/>
      <c r="I20" s="111"/>
      <c r="J20" s="111"/>
      <c r="K20" s="111"/>
      <c r="L20" s="111"/>
      <c r="M20" s="111"/>
    </row>
    <row r="21" spans="1:13" ht="105.75" customHeight="1">
      <c r="A21" s="69">
        <v>18</v>
      </c>
      <c r="B21" s="111" t="s">
        <v>423</v>
      </c>
      <c r="C21" s="140"/>
      <c r="D21" s="111" t="s">
        <v>424</v>
      </c>
      <c r="E21" s="111"/>
      <c r="F21" s="111"/>
      <c r="G21" s="111"/>
      <c r="H21" s="111"/>
      <c r="I21" s="111"/>
      <c r="J21" s="111"/>
      <c r="K21" s="111"/>
      <c r="L21" s="111"/>
      <c r="M21" s="111"/>
    </row>
    <row r="22" spans="1:13" ht="176.25" customHeight="1">
      <c r="A22" s="69">
        <v>19</v>
      </c>
      <c r="B22" s="111" t="s">
        <v>419</v>
      </c>
      <c r="C22" s="140"/>
      <c r="D22" s="141" t="s">
        <v>420</v>
      </c>
      <c r="E22" s="141"/>
      <c r="F22" s="141"/>
      <c r="G22" s="141"/>
      <c r="H22" s="141"/>
      <c r="I22" s="141"/>
      <c r="J22" s="141"/>
      <c r="K22" s="141"/>
      <c r="L22" s="141"/>
      <c r="M22" s="141"/>
    </row>
    <row r="23" spans="1:13" ht="404.25" customHeight="1">
      <c r="A23" s="69">
        <v>20</v>
      </c>
      <c r="B23" s="111" t="s">
        <v>421</v>
      </c>
      <c r="C23" s="140"/>
      <c r="D23" s="111" t="s">
        <v>438</v>
      </c>
      <c r="E23" s="111"/>
      <c r="F23" s="111"/>
      <c r="G23" s="111"/>
      <c r="H23" s="111"/>
      <c r="I23" s="111"/>
      <c r="J23" s="111"/>
      <c r="K23" s="111"/>
      <c r="L23" s="111"/>
      <c r="M23" s="111"/>
    </row>
  </sheetData>
  <sheetProtection/>
  <mergeCells count="43">
    <mergeCell ref="D18:M18"/>
    <mergeCell ref="D19:M19"/>
    <mergeCell ref="D20:M20"/>
    <mergeCell ref="D21:M21"/>
    <mergeCell ref="D22:M22"/>
    <mergeCell ref="D23:M23"/>
    <mergeCell ref="D10:M10"/>
    <mergeCell ref="D11:M11"/>
    <mergeCell ref="D12:M12"/>
    <mergeCell ref="D13:M13"/>
    <mergeCell ref="D14:M14"/>
    <mergeCell ref="D15:M15"/>
    <mergeCell ref="D3:M3"/>
    <mergeCell ref="D4:M4"/>
    <mergeCell ref="D5:M5"/>
    <mergeCell ref="D6:M6"/>
    <mergeCell ref="D7:M7"/>
    <mergeCell ref="D8:M8"/>
    <mergeCell ref="B20:C20"/>
    <mergeCell ref="A1:K1"/>
    <mergeCell ref="B14:C14"/>
    <mergeCell ref="B12:C12"/>
    <mergeCell ref="B13:C13"/>
    <mergeCell ref="B11:C11"/>
    <mergeCell ref="B17:C17"/>
    <mergeCell ref="B15:C15"/>
    <mergeCell ref="B16:C16"/>
    <mergeCell ref="D16:M16"/>
    <mergeCell ref="D17:M17"/>
    <mergeCell ref="B10:C10"/>
    <mergeCell ref="B9:C9"/>
    <mergeCell ref="B6:C6"/>
    <mergeCell ref="B7:C7"/>
    <mergeCell ref="B8:C8"/>
    <mergeCell ref="D9:M9"/>
    <mergeCell ref="B3:C3"/>
    <mergeCell ref="B4:C4"/>
    <mergeCell ref="B19:C19"/>
    <mergeCell ref="B18:C18"/>
    <mergeCell ref="B5:C5"/>
    <mergeCell ref="B21:C21"/>
    <mergeCell ref="B22:C22"/>
    <mergeCell ref="B23:C23"/>
  </mergeCells>
  <printOptions/>
  <pageMargins left="0.7480314960629921" right="0.7480314960629921" top="0.984251968503937" bottom="0.984251968503937" header="0.5118110236220472" footer="0.5118110236220472"/>
  <pageSetup horizontalDpi="600" verticalDpi="600" orientation="portrait" paperSize="9" scale="76" r:id="rId1"/>
  <rowBreaks count="2" manualBreakCount="2">
    <brk id="9" max="12" man="1"/>
    <brk id="15" max="12" man="1"/>
  </rowBreaks>
</worksheet>
</file>

<file path=xl/worksheets/sheet10.xml><?xml version="1.0" encoding="utf-8"?>
<worksheet xmlns="http://schemas.openxmlformats.org/spreadsheetml/2006/main" xmlns:r="http://schemas.openxmlformats.org/officeDocument/2006/relationships">
  <dimension ref="A2:O4"/>
  <sheetViews>
    <sheetView zoomScalePageLayoutView="0" workbookViewId="0" topLeftCell="A1">
      <selection activeCell="A1" sqref="A1"/>
    </sheetView>
  </sheetViews>
  <sheetFormatPr defaultColWidth="9.140625" defaultRowHeight="15"/>
  <sheetData>
    <row r="2" spans="1:15" s="56" customFormat="1" ht="12.75">
      <c r="A2" s="116" t="s">
        <v>52</v>
      </c>
      <c r="B2" s="116"/>
      <c r="C2" s="116"/>
      <c r="D2" s="116"/>
      <c r="E2" s="116"/>
      <c r="F2" s="116"/>
      <c r="G2" s="116"/>
      <c r="H2" s="116"/>
      <c r="I2" s="116"/>
      <c r="J2" s="116"/>
      <c r="K2" s="116"/>
      <c r="L2" s="116"/>
      <c r="M2" s="116"/>
      <c r="N2" s="116"/>
      <c r="O2" s="116"/>
    </row>
    <row r="4" ht="15">
      <c r="J4" s="25"/>
    </row>
  </sheetData>
  <sheetProtection/>
  <mergeCells count="1">
    <mergeCell ref="A2:O2"/>
  </mergeCells>
  <hyperlinks>
    <hyperlink ref="A2" r:id="rId1" display="http://www.zbierka.sk/zz/predpisy/default.aspx?PredpisID=207551&amp;FileName=zz07-00306-0207551&amp;Rocnik=2007 "/>
  </hyperlinks>
  <printOptions/>
  <pageMargins left="0.75" right="0.75" top="1" bottom="1" header="0.4921259845" footer="0.4921259845"/>
  <pageSetup horizontalDpi="600" verticalDpi="600" orientation="portrait" paperSize="9" r:id="rId2"/>
</worksheet>
</file>

<file path=xl/worksheets/sheet11.xml><?xml version="1.0" encoding="utf-8"?>
<worksheet xmlns="http://schemas.openxmlformats.org/spreadsheetml/2006/main" xmlns:r="http://schemas.openxmlformats.org/officeDocument/2006/relationships">
  <dimension ref="A1:B173"/>
  <sheetViews>
    <sheetView view="pageBreakPreview" zoomScaleSheetLayoutView="100" zoomScalePageLayoutView="0" workbookViewId="0" topLeftCell="A1">
      <selection activeCell="A130" sqref="A130:B130"/>
    </sheetView>
  </sheetViews>
  <sheetFormatPr defaultColWidth="9.140625" defaultRowHeight="15"/>
  <cols>
    <col min="1" max="1" width="20.00390625" style="0" customWidth="1"/>
    <col min="2" max="2" width="27.421875" style="0" customWidth="1"/>
  </cols>
  <sheetData>
    <row r="1" spans="1:2" ht="105.75" customHeight="1" thickBot="1">
      <c r="A1" s="59" t="s">
        <v>186</v>
      </c>
      <c r="B1" s="60" t="s">
        <v>353</v>
      </c>
    </row>
    <row r="2" spans="1:2" ht="15.75" thickBot="1">
      <c r="A2" s="122" t="s">
        <v>187</v>
      </c>
      <c r="B2" s="123"/>
    </row>
    <row r="3" spans="1:2" ht="15">
      <c r="A3" s="117" t="s">
        <v>188</v>
      </c>
      <c r="B3" s="126"/>
    </row>
    <row r="4" spans="1:2" ht="15">
      <c r="A4" s="62"/>
      <c r="B4" s="61" t="s">
        <v>189</v>
      </c>
    </row>
    <row r="5" spans="1:2" ht="15">
      <c r="A5" s="62"/>
      <c r="B5" s="61" t="s">
        <v>190</v>
      </c>
    </row>
    <row r="6" spans="1:2" ht="15">
      <c r="A6" s="62"/>
      <c r="B6" s="61" t="s">
        <v>191</v>
      </c>
    </row>
    <row r="7" spans="1:2" ht="15">
      <c r="A7" s="119" t="s">
        <v>192</v>
      </c>
      <c r="B7" s="121"/>
    </row>
    <row r="8" spans="1:2" ht="15">
      <c r="A8" s="62"/>
      <c r="B8" s="61" t="s">
        <v>193</v>
      </c>
    </row>
    <row r="9" spans="1:2" ht="15">
      <c r="A9" s="62"/>
      <c r="B9" s="61" t="s">
        <v>194</v>
      </c>
    </row>
    <row r="10" spans="1:2" ht="15">
      <c r="A10" s="119" t="s">
        <v>195</v>
      </c>
      <c r="B10" s="121"/>
    </row>
    <row r="11" spans="1:2" ht="15">
      <c r="A11" s="62"/>
      <c r="B11" s="61" t="s">
        <v>196</v>
      </c>
    </row>
    <row r="12" spans="1:2" ht="15">
      <c r="A12" s="62"/>
      <c r="B12" s="61" t="s">
        <v>197</v>
      </c>
    </row>
    <row r="13" spans="1:2" ht="15">
      <c r="A13" s="62"/>
      <c r="B13" s="61" t="s">
        <v>198</v>
      </c>
    </row>
    <row r="14" spans="1:2" ht="15">
      <c r="A14" s="62"/>
      <c r="B14" s="61" t="s">
        <v>199</v>
      </c>
    </row>
    <row r="15" spans="1:2" ht="15">
      <c r="A15" s="119" t="s">
        <v>200</v>
      </c>
      <c r="B15" s="121"/>
    </row>
    <row r="16" spans="1:2" ht="15">
      <c r="A16" s="62"/>
      <c r="B16" s="61" t="s">
        <v>201</v>
      </c>
    </row>
    <row r="17" spans="1:2" ht="15">
      <c r="A17" s="62"/>
      <c r="B17" s="61" t="s">
        <v>202</v>
      </c>
    </row>
    <row r="18" spans="1:2" ht="15">
      <c r="A18" s="119" t="s">
        <v>203</v>
      </c>
      <c r="B18" s="121"/>
    </row>
    <row r="19" spans="1:2" ht="15">
      <c r="A19" s="62"/>
      <c r="B19" s="61" t="s">
        <v>204</v>
      </c>
    </row>
    <row r="20" spans="1:2" ht="15">
      <c r="A20" s="62"/>
      <c r="B20" s="61" t="s">
        <v>205</v>
      </c>
    </row>
    <row r="21" spans="1:2" ht="15">
      <c r="A21" s="62"/>
      <c r="B21" s="61" t="s">
        <v>206</v>
      </c>
    </row>
    <row r="22" spans="1:2" ht="15">
      <c r="A22" s="119" t="s">
        <v>207</v>
      </c>
      <c r="B22" s="121"/>
    </row>
    <row r="23" spans="1:2" ht="15">
      <c r="A23" s="62"/>
      <c r="B23" s="61" t="s">
        <v>208</v>
      </c>
    </row>
    <row r="24" spans="1:2" ht="15">
      <c r="A24" s="62"/>
      <c r="B24" s="61" t="s">
        <v>209</v>
      </c>
    </row>
    <row r="25" spans="1:2" ht="15">
      <c r="A25" s="62"/>
      <c r="B25" s="61" t="s">
        <v>210</v>
      </c>
    </row>
    <row r="26" spans="1:2" ht="15.75" thickBot="1">
      <c r="A26" s="67"/>
      <c r="B26" s="68"/>
    </row>
    <row r="27" spans="1:2" ht="15.75" thickBot="1">
      <c r="A27" s="122" t="s">
        <v>211</v>
      </c>
      <c r="B27" s="123"/>
    </row>
    <row r="28" spans="1:2" ht="15">
      <c r="A28" s="117" t="s">
        <v>212</v>
      </c>
      <c r="B28" s="126"/>
    </row>
    <row r="29" spans="1:2" ht="15">
      <c r="A29" s="62"/>
      <c r="B29" s="61" t="s">
        <v>213</v>
      </c>
    </row>
    <row r="30" spans="1:2" ht="15">
      <c r="A30" s="62"/>
      <c r="B30" s="61" t="s">
        <v>214</v>
      </c>
    </row>
    <row r="31" spans="1:2" ht="15">
      <c r="A31" s="119" t="s">
        <v>215</v>
      </c>
      <c r="B31" s="121"/>
    </row>
    <row r="32" spans="1:2" ht="15">
      <c r="A32" s="62"/>
      <c r="B32" s="61" t="s">
        <v>216</v>
      </c>
    </row>
    <row r="33" spans="1:2" ht="15">
      <c r="A33" s="62"/>
      <c r="B33" s="61" t="s">
        <v>217</v>
      </c>
    </row>
    <row r="34" spans="1:2" ht="15">
      <c r="A34" s="119" t="s">
        <v>218</v>
      </c>
      <c r="B34" s="121"/>
    </row>
    <row r="35" spans="1:2" ht="15">
      <c r="A35" s="62"/>
      <c r="B35" s="61" t="s">
        <v>219</v>
      </c>
    </row>
    <row r="36" spans="1:2" ht="15">
      <c r="A36" s="62"/>
      <c r="B36" s="61" t="s">
        <v>220</v>
      </c>
    </row>
    <row r="37" spans="1:2" ht="15">
      <c r="A37" s="119" t="s">
        <v>221</v>
      </c>
      <c r="B37" s="121"/>
    </row>
    <row r="38" spans="1:2" ht="15.75" thickBot="1">
      <c r="A38" s="67"/>
      <c r="B38" s="68" t="s">
        <v>222</v>
      </c>
    </row>
    <row r="39" spans="1:2" ht="15.75" thickBot="1">
      <c r="A39" s="122" t="s">
        <v>223</v>
      </c>
      <c r="B39" s="123"/>
    </row>
    <row r="40" spans="1:2" ht="15">
      <c r="A40" s="117" t="s">
        <v>224</v>
      </c>
      <c r="B40" s="126"/>
    </row>
    <row r="41" spans="1:2" ht="15">
      <c r="A41" s="62"/>
      <c r="B41" s="61" t="s">
        <v>225</v>
      </c>
    </row>
    <row r="42" spans="1:2" ht="15">
      <c r="A42" s="62"/>
      <c r="B42" s="61" t="s">
        <v>226</v>
      </c>
    </row>
    <row r="43" spans="1:2" ht="15">
      <c r="A43" s="62"/>
      <c r="B43" s="61" t="s">
        <v>227</v>
      </c>
    </row>
    <row r="44" spans="1:2" ht="15">
      <c r="A44" s="119" t="s">
        <v>228</v>
      </c>
      <c r="B44" s="120"/>
    </row>
    <row r="45" spans="1:2" ht="15">
      <c r="A45" s="62"/>
      <c r="B45" s="61" t="s">
        <v>229</v>
      </c>
    </row>
    <row r="46" spans="1:2" ht="15">
      <c r="A46" s="62"/>
      <c r="B46" s="61" t="s">
        <v>230</v>
      </c>
    </row>
    <row r="47" spans="1:2" ht="15">
      <c r="A47" s="62"/>
      <c r="B47" s="61" t="s">
        <v>231</v>
      </c>
    </row>
    <row r="48" spans="1:2" ht="15">
      <c r="A48" s="62"/>
      <c r="B48" s="61" t="s">
        <v>232</v>
      </c>
    </row>
    <row r="49" spans="1:2" ht="15">
      <c r="A49" s="119" t="s">
        <v>233</v>
      </c>
      <c r="B49" s="120"/>
    </row>
    <row r="50" spans="1:2" ht="15">
      <c r="A50" s="62"/>
      <c r="B50" s="61" t="s">
        <v>234</v>
      </c>
    </row>
    <row r="51" spans="1:2" ht="15">
      <c r="A51" s="62"/>
      <c r="B51" s="61" t="s">
        <v>235</v>
      </c>
    </row>
    <row r="52" spans="1:2" ht="15">
      <c r="A52" s="62"/>
      <c r="B52" s="61" t="s">
        <v>236</v>
      </c>
    </row>
    <row r="53" spans="1:2" ht="15">
      <c r="A53" s="119" t="s">
        <v>237</v>
      </c>
      <c r="B53" s="120"/>
    </row>
    <row r="54" spans="1:2" ht="15">
      <c r="A54" s="62"/>
      <c r="B54" s="61" t="s">
        <v>238</v>
      </c>
    </row>
    <row r="55" spans="1:2" ht="15">
      <c r="A55" s="119" t="s">
        <v>239</v>
      </c>
      <c r="B55" s="120"/>
    </row>
    <row r="56" spans="1:2" ht="15">
      <c r="A56" s="62"/>
      <c r="B56" s="61" t="s">
        <v>240</v>
      </c>
    </row>
    <row r="57" spans="1:2" ht="15">
      <c r="A57" s="62"/>
      <c r="B57" s="61" t="s">
        <v>241</v>
      </c>
    </row>
    <row r="58" spans="1:2" ht="15">
      <c r="A58" s="62"/>
      <c r="B58" s="61" t="s">
        <v>242</v>
      </c>
    </row>
    <row r="59" spans="1:2" ht="15">
      <c r="A59" s="62"/>
      <c r="B59" s="61" t="s">
        <v>243</v>
      </c>
    </row>
    <row r="60" spans="1:2" ht="15">
      <c r="A60" s="119" t="s">
        <v>244</v>
      </c>
      <c r="B60" s="120"/>
    </row>
    <row r="61" spans="1:2" ht="15">
      <c r="A61" s="62"/>
      <c r="B61" s="61" t="s">
        <v>245</v>
      </c>
    </row>
    <row r="62" spans="1:2" ht="15">
      <c r="A62" s="62"/>
      <c r="B62" s="61" t="s">
        <v>246</v>
      </c>
    </row>
    <row r="63" spans="1:2" ht="15">
      <c r="A63" s="119" t="s">
        <v>247</v>
      </c>
      <c r="B63" s="120"/>
    </row>
    <row r="64" spans="1:2" ht="15">
      <c r="A64" s="62"/>
      <c r="B64" s="61" t="s">
        <v>248</v>
      </c>
    </row>
    <row r="65" spans="1:2" ht="15">
      <c r="A65" s="62"/>
      <c r="B65" s="61" t="s">
        <v>249</v>
      </c>
    </row>
    <row r="66" spans="1:2" ht="15.75" thickBot="1">
      <c r="A66" s="67"/>
      <c r="B66" s="68" t="s">
        <v>250</v>
      </c>
    </row>
    <row r="67" spans="1:2" ht="15.75" thickBot="1">
      <c r="A67" s="127" t="s">
        <v>251</v>
      </c>
      <c r="B67" s="128"/>
    </row>
    <row r="68" spans="1:2" ht="15">
      <c r="A68" s="117" t="s">
        <v>252</v>
      </c>
      <c r="B68" s="118"/>
    </row>
    <row r="69" spans="1:2" ht="15">
      <c r="A69" s="62"/>
      <c r="B69" s="61" t="s">
        <v>253</v>
      </c>
    </row>
    <row r="70" spans="1:2" ht="15">
      <c r="A70" s="62"/>
      <c r="B70" s="61" t="s">
        <v>254</v>
      </c>
    </row>
    <row r="71" spans="1:2" ht="15">
      <c r="A71" s="62"/>
      <c r="B71" s="61" t="s">
        <v>255</v>
      </c>
    </row>
    <row r="72" spans="1:2" ht="15">
      <c r="A72" s="119" t="s">
        <v>256</v>
      </c>
      <c r="B72" s="120"/>
    </row>
    <row r="73" spans="1:2" ht="15">
      <c r="A73" s="62"/>
      <c r="B73" s="61" t="s">
        <v>257</v>
      </c>
    </row>
    <row r="74" spans="1:2" ht="15">
      <c r="A74" s="62"/>
      <c r="B74" s="61" t="s">
        <v>258</v>
      </c>
    </row>
    <row r="75" spans="1:2" ht="15">
      <c r="A75" s="62"/>
      <c r="B75" s="61" t="s">
        <v>259</v>
      </c>
    </row>
    <row r="76" spans="1:2" ht="15">
      <c r="A76" s="119" t="s">
        <v>260</v>
      </c>
      <c r="B76" s="120"/>
    </row>
    <row r="77" spans="1:2" ht="15">
      <c r="A77" s="62"/>
      <c r="B77" s="61" t="s">
        <v>261</v>
      </c>
    </row>
    <row r="78" spans="1:2" ht="15">
      <c r="A78" s="62"/>
      <c r="B78" s="61" t="s">
        <v>262</v>
      </c>
    </row>
    <row r="79" spans="1:2" ht="15">
      <c r="A79" s="62"/>
      <c r="B79" s="61" t="s">
        <v>263</v>
      </c>
    </row>
    <row r="80" spans="1:2" ht="15">
      <c r="A80" s="119" t="s">
        <v>264</v>
      </c>
      <c r="B80" s="120"/>
    </row>
    <row r="81" spans="1:2" ht="15">
      <c r="A81" s="62"/>
      <c r="B81" s="61" t="s">
        <v>265</v>
      </c>
    </row>
    <row r="82" spans="1:2" ht="15">
      <c r="A82" s="62"/>
      <c r="B82" s="61" t="s">
        <v>266</v>
      </c>
    </row>
    <row r="83" spans="1:2" ht="15">
      <c r="A83" s="62"/>
      <c r="B83" s="61" t="s">
        <v>267</v>
      </c>
    </row>
    <row r="84" spans="1:2" ht="15">
      <c r="A84" s="119" t="s">
        <v>268</v>
      </c>
      <c r="B84" s="120"/>
    </row>
    <row r="85" spans="1:2" ht="15">
      <c r="A85" s="62"/>
      <c r="B85" s="61" t="s">
        <v>269</v>
      </c>
    </row>
    <row r="86" spans="1:2" ht="15">
      <c r="A86" s="62"/>
      <c r="B86" s="61" t="s">
        <v>270</v>
      </c>
    </row>
    <row r="87" spans="1:2" ht="15">
      <c r="A87" s="62"/>
      <c r="B87" s="61" t="s">
        <v>271</v>
      </c>
    </row>
    <row r="88" spans="1:2" ht="15">
      <c r="A88" s="119" t="s">
        <v>272</v>
      </c>
      <c r="B88" s="120"/>
    </row>
    <row r="89" spans="1:2" ht="15">
      <c r="A89" s="62"/>
      <c r="B89" s="61" t="s">
        <v>273</v>
      </c>
    </row>
    <row r="90" spans="1:2" ht="15">
      <c r="A90" s="62"/>
      <c r="B90" s="61" t="s">
        <v>274</v>
      </c>
    </row>
    <row r="91" spans="1:2" ht="15">
      <c r="A91" s="62"/>
      <c r="B91" s="61" t="s">
        <v>275</v>
      </c>
    </row>
    <row r="92" spans="1:2" ht="15">
      <c r="A92" s="119" t="s">
        <v>276</v>
      </c>
      <c r="B92" s="120"/>
    </row>
    <row r="93" spans="1:2" ht="15">
      <c r="A93" s="62"/>
      <c r="B93" s="61" t="s">
        <v>277</v>
      </c>
    </row>
    <row r="94" spans="1:2" ht="15">
      <c r="A94" s="62"/>
      <c r="B94" s="61" t="s">
        <v>278</v>
      </c>
    </row>
    <row r="95" spans="1:2" ht="15">
      <c r="A95" s="62"/>
      <c r="B95" s="61" t="s">
        <v>279</v>
      </c>
    </row>
    <row r="96" spans="1:2" ht="15">
      <c r="A96" s="62"/>
      <c r="B96" s="61" t="s">
        <v>280</v>
      </c>
    </row>
    <row r="97" spans="1:2" ht="15.75" thickBot="1">
      <c r="A97" s="67"/>
      <c r="B97" s="68" t="s">
        <v>281</v>
      </c>
    </row>
    <row r="98" spans="1:2" ht="15.75" thickBot="1">
      <c r="A98" s="127" t="s">
        <v>282</v>
      </c>
      <c r="B98" s="128"/>
    </row>
    <row r="99" spans="1:2" ht="15">
      <c r="A99" s="117" t="s">
        <v>283</v>
      </c>
      <c r="B99" s="118"/>
    </row>
    <row r="100" spans="1:2" ht="15">
      <c r="A100" s="62"/>
      <c r="B100" s="61" t="s">
        <v>284</v>
      </c>
    </row>
    <row r="101" spans="1:2" ht="15">
      <c r="A101" s="119" t="s">
        <v>285</v>
      </c>
      <c r="B101" s="120"/>
    </row>
    <row r="102" spans="1:2" ht="15">
      <c r="A102" s="62"/>
      <c r="B102" s="61" t="s">
        <v>286</v>
      </c>
    </row>
    <row r="103" spans="1:2" ht="15">
      <c r="A103" s="62"/>
      <c r="B103" s="61" t="s">
        <v>287</v>
      </c>
    </row>
    <row r="104" spans="1:2" ht="15">
      <c r="A104" s="119" t="s">
        <v>288</v>
      </c>
      <c r="B104" s="120"/>
    </row>
    <row r="105" spans="1:2" ht="15">
      <c r="A105" s="62"/>
      <c r="B105" s="61" t="s">
        <v>289</v>
      </c>
    </row>
    <row r="106" spans="1:2" ht="15">
      <c r="A106" s="62"/>
      <c r="B106" s="61" t="s">
        <v>290</v>
      </c>
    </row>
    <row r="107" spans="1:2" ht="15">
      <c r="A107" s="119" t="s">
        <v>291</v>
      </c>
      <c r="B107" s="120"/>
    </row>
    <row r="108" spans="1:2" ht="15">
      <c r="A108" s="62"/>
      <c r="B108" s="61" t="s">
        <v>292</v>
      </c>
    </row>
    <row r="109" spans="1:2" ht="15">
      <c r="A109" s="62"/>
      <c r="B109" s="61" t="s">
        <v>293</v>
      </c>
    </row>
    <row r="110" spans="1:2" ht="15">
      <c r="A110" s="119" t="s">
        <v>294</v>
      </c>
      <c r="B110" s="120"/>
    </row>
    <row r="111" spans="1:2" ht="15">
      <c r="A111" s="62"/>
      <c r="B111" s="61" t="s">
        <v>295</v>
      </c>
    </row>
    <row r="112" spans="1:2" ht="15">
      <c r="A112" s="62"/>
      <c r="B112" s="61" t="s">
        <v>296</v>
      </c>
    </row>
    <row r="113" spans="1:2" ht="15">
      <c r="A113" s="62"/>
      <c r="B113" s="61" t="s">
        <v>297</v>
      </c>
    </row>
    <row r="114" spans="1:2" ht="15">
      <c r="A114" s="124" t="s">
        <v>298</v>
      </c>
      <c r="B114" s="125"/>
    </row>
    <row r="115" spans="1:2" ht="15">
      <c r="A115" s="62"/>
      <c r="B115" s="61" t="s">
        <v>299</v>
      </c>
    </row>
    <row r="116" spans="1:2" ht="15">
      <c r="A116" s="62"/>
      <c r="B116" s="61" t="s">
        <v>300</v>
      </c>
    </row>
    <row r="117" spans="1:2" ht="15">
      <c r="A117" s="119" t="s">
        <v>301</v>
      </c>
      <c r="B117" s="120"/>
    </row>
    <row r="118" spans="1:2" ht="15">
      <c r="A118" s="62"/>
      <c r="B118" s="61" t="s">
        <v>302</v>
      </c>
    </row>
    <row r="119" spans="1:2" ht="15.75" thickBot="1">
      <c r="A119" s="67"/>
      <c r="B119" s="68" t="s">
        <v>303</v>
      </c>
    </row>
    <row r="120" spans="1:2" ht="15.75" thickBot="1">
      <c r="A120" s="127" t="s">
        <v>304</v>
      </c>
      <c r="B120" s="128"/>
    </row>
    <row r="121" spans="1:2" ht="15">
      <c r="A121" s="117" t="s">
        <v>305</v>
      </c>
      <c r="B121" s="118"/>
    </row>
    <row r="122" spans="1:2" ht="15">
      <c r="A122" s="62"/>
      <c r="B122" s="61" t="s">
        <v>306</v>
      </c>
    </row>
    <row r="123" spans="1:2" ht="15">
      <c r="A123" s="62"/>
      <c r="B123" s="61" t="s">
        <v>307</v>
      </c>
    </row>
    <row r="124" spans="1:2" ht="15">
      <c r="A124" s="62"/>
      <c r="B124" s="61" t="s">
        <v>308</v>
      </c>
    </row>
    <row r="125" spans="1:2" ht="15">
      <c r="A125" s="119" t="s">
        <v>309</v>
      </c>
      <c r="B125" s="120"/>
    </row>
    <row r="126" spans="1:2" ht="15">
      <c r="A126" s="62"/>
      <c r="B126" s="61" t="s">
        <v>310</v>
      </c>
    </row>
    <row r="127" spans="1:2" ht="15">
      <c r="A127" s="62"/>
      <c r="B127" s="61" t="s">
        <v>311</v>
      </c>
    </row>
    <row r="128" spans="1:2" ht="15">
      <c r="A128" s="62"/>
      <c r="B128" s="61" t="s">
        <v>312</v>
      </c>
    </row>
    <row r="129" spans="1:2" ht="15">
      <c r="A129" s="62"/>
      <c r="B129" s="61" t="s">
        <v>313</v>
      </c>
    </row>
    <row r="130" spans="1:2" ht="15">
      <c r="A130" s="119" t="s">
        <v>314</v>
      </c>
      <c r="B130" s="120"/>
    </row>
    <row r="131" spans="1:2" ht="15">
      <c r="A131" s="62"/>
      <c r="B131" s="61" t="s">
        <v>315</v>
      </c>
    </row>
    <row r="132" spans="1:2" ht="15">
      <c r="A132" s="62"/>
      <c r="B132" s="61" t="s">
        <v>316</v>
      </c>
    </row>
    <row r="133" spans="1:2" ht="15">
      <c r="A133" s="62"/>
      <c r="B133" s="61" t="s">
        <v>317</v>
      </c>
    </row>
    <row r="134" spans="1:2" ht="15">
      <c r="A134" s="119" t="s">
        <v>318</v>
      </c>
      <c r="B134" s="120"/>
    </row>
    <row r="135" spans="1:2" ht="15">
      <c r="A135" s="62"/>
      <c r="B135" s="61" t="s">
        <v>319</v>
      </c>
    </row>
    <row r="136" spans="1:2" ht="15">
      <c r="A136" s="62"/>
      <c r="B136" s="61" t="s">
        <v>320</v>
      </c>
    </row>
    <row r="137" spans="1:2" ht="15">
      <c r="A137" s="62"/>
      <c r="B137" s="61" t="s">
        <v>321</v>
      </c>
    </row>
    <row r="138" spans="1:2" ht="15">
      <c r="A138" s="62"/>
      <c r="B138" s="61" t="s">
        <v>322</v>
      </c>
    </row>
    <row r="139" spans="1:2" ht="15">
      <c r="A139" s="119" t="s">
        <v>323</v>
      </c>
      <c r="B139" s="120"/>
    </row>
    <row r="140" spans="1:2" ht="15.75" thickBot="1">
      <c r="A140" s="67"/>
      <c r="B140" s="68" t="s">
        <v>324</v>
      </c>
    </row>
    <row r="141" spans="1:2" ht="15.75" thickBot="1">
      <c r="A141" s="127" t="s">
        <v>325</v>
      </c>
      <c r="B141" s="128"/>
    </row>
    <row r="142" spans="1:2" ht="15">
      <c r="A142" s="117" t="s">
        <v>326</v>
      </c>
      <c r="B142" s="118"/>
    </row>
    <row r="143" spans="1:2" ht="15">
      <c r="A143" s="62"/>
      <c r="B143" s="61" t="s">
        <v>327</v>
      </c>
    </row>
    <row r="144" spans="1:2" ht="15">
      <c r="A144" s="119" t="s">
        <v>328</v>
      </c>
      <c r="B144" s="120"/>
    </row>
    <row r="145" spans="1:2" ht="15">
      <c r="A145" s="62"/>
      <c r="B145" s="61" t="s">
        <v>329</v>
      </c>
    </row>
    <row r="146" spans="1:2" ht="15">
      <c r="A146" s="62"/>
      <c r="B146" s="61" t="s">
        <v>330</v>
      </c>
    </row>
    <row r="147" spans="1:2" ht="15">
      <c r="A147" s="62"/>
      <c r="B147" s="61" t="s">
        <v>331</v>
      </c>
    </row>
    <row r="148" spans="1:2" ht="15">
      <c r="A148" s="119" t="s">
        <v>332</v>
      </c>
      <c r="B148" s="120"/>
    </row>
    <row r="149" spans="1:2" ht="15">
      <c r="A149" s="62"/>
      <c r="B149" s="61" t="s">
        <v>333</v>
      </c>
    </row>
    <row r="150" spans="1:2" ht="15">
      <c r="A150" s="62"/>
      <c r="B150" s="61" t="s">
        <v>334</v>
      </c>
    </row>
    <row r="151" spans="1:2" ht="15">
      <c r="A151" s="119" t="s">
        <v>335</v>
      </c>
      <c r="B151" s="120"/>
    </row>
    <row r="152" spans="1:2" ht="15">
      <c r="A152" s="62"/>
      <c r="B152" s="61" t="s">
        <v>336</v>
      </c>
    </row>
    <row r="153" spans="1:2" ht="15">
      <c r="A153" s="62"/>
      <c r="B153" s="61" t="s">
        <v>337</v>
      </c>
    </row>
    <row r="154" spans="1:2" ht="15">
      <c r="A154" s="62"/>
      <c r="B154" s="61" t="s">
        <v>338</v>
      </c>
    </row>
    <row r="155" spans="1:2" ht="15">
      <c r="A155" s="119" t="s">
        <v>339</v>
      </c>
      <c r="B155" s="120"/>
    </row>
    <row r="156" spans="1:2" ht="15">
      <c r="A156" s="62"/>
      <c r="B156" s="61" t="s">
        <v>340</v>
      </c>
    </row>
    <row r="157" spans="1:2" ht="15">
      <c r="A157" s="119" t="s">
        <v>341</v>
      </c>
      <c r="B157" s="120"/>
    </row>
    <row r="158" spans="1:2" ht="15">
      <c r="A158" s="62"/>
      <c r="B158" s="61" t="s">
        <v>342</v>
      </c>
    </row>
    <row r="159" spans="1:2" ht="15">
      <c r="A159" s="62"/>
      <c r="B159" s="61" t="s">
        <v>343</v>
      </c>
    </row>
    <row r="160" spans="1:2" ht="15">
      <c r="A160" s="62"/>
      <c r="B160" s="61" t="s">
        <v>344</v>
      </c>
    </row>
    <row r="161" spans="1:2" ht="15">
      <c r="A161" s="62"/>
      <c r="B161" s="61" t="s">
        <v>345</v>
      </c>
    </row>
    <row r="162" spans="1:2" ht="15">
      <c r="A162" s="62"/>
      <c r="B162" s="61" t="s">
        <v>346</v>
      </c>
    </row>
    <row r="163" spans="1:2" ht="15">
      <c r="A163" s="119" t="s">
        <v>347</v>
      </c>
      <c r="B163" s="120"/>
    </row>
    <row r="164" spans="1:2" ht="15">
      <c r="A164" s="62"/>
      <c r="B164" s="61" t="s">
        <v>348</v>
      </c>
    </row>
    <row r="165" spans="1:2" ht="15">
      <c r="A165" s="62"/>
      <c r="B165" s="61" t="s">
        <v>349</v>
      </c>
    </row>
    <row r="166" spans="1:2" ht="15">
      <c r="A166" s="119" t="s">
        <v>350</v>
      </c>
      <c r="B166" s="120"/>
    </row>
    <row r="167" spans="1:2" ht="15.75" thickBot="1">
      <c r="A167" s="63"/>
      <c r="B167" s="64" t="s">
        <v>351</v>
      </c>
    </row>
    <row r="168" spans="1:2" ht="15">
      <c r="A168" s="65"/>
      <c r="B168" s="65"/>
    </row>
    <row r="169" spans="1:2" ht="15">
      <c r="A169" s="65"/>
      <c r="B169" s="65"/>
    </row>
    <row r="170" spans="1:2" ht="15">
      <c r="A170" s="66"/>
      <c r="B170" s="66"/>
    </row>
    <row r="171" spans="1:2" ht="15">
      <c r="A171" s="66"/>
      <c r="B171" s="66"/>
    </row>
    <row r="172" spans="1:2" ht="15">
      <c r="A172" s="66"/>
      <c r="B172" s="66"/>
    </row>
    <row r="173" spans="1:2" ht="15">
      <c r="A173" s="66"/>
      <c r="B173" s="66"/>
    </row>
  </sheetData>
  <sheetProtection/>
  <mergeCells count="51">
    <mergeCell ref="A28:B28"/>
    <mergeCell ref="A44:B44"/>
    <mergeCell ref="A49:B49"/>
    <mergeCell ref="A31:B31"/>
    <mergeCell ref="A34:B34"/>
    <mergeCell ref="A37:B37"/>
    <mergeCell ref="A39:B39"/>
    <mergeCell ref="A40:B40"/>
    <mergeCell ref="A60:B60"/>
    <mergeCell ref="A63:B63"/>
    <mergeCell ref="A84:B84"/>
    <mergeCell ref="A88:B88"/>
    <mergeCell ref="A68:B68"/>
    <mergeCell ref="A72:B72"/>
    <mergeCell ref="A76:B76"/>
    <mergeCell ref="A117:B117"/>
    <mergeCell ref="A120:B120"/>
    <mergeCell ref="A98:B98"/>
    <mergeCell ref="A99:B99"/>
    <mergeCell ref="A101:B101"/>
    <mergeCell ref="A104:B104"/>
    <mergeCell ref="A107:B107"/>
    <mergeCell ref="A163:B163"/>
    <mergeCell ref="A166:B166"/>
    <mergeCell ref="A139:B139"/>
    <mergeCell ref="A141:B141"/>
    <mergeCell ref="A142:B142"/>
    <mergeCell ref="A144:B144"/>
    <mergeCell ref="A148:B148"/>
    <mergeCell ref="A151:B151"/>
    <mergeCell ref="A155:B155"/>
    <mergeCell ref="A2:B2"/>
    <mergeCell ref="A3:B3"/>
    <mergeCell ref="A7:B7"/>
    <mergeCell ref="A10:B10"/>
    <mergeCell ref="A67:B67"/>
    <mergeCell ref="A110:B110"/>
    <mergeCell ref="A92:B92"/>
    <mergeCell ref="A80:B80"/>
    <mergeCell ref="A53:B53"/>
    <mergeCell ref="A55:B55"/>
    <mergeCell ref="A121:B121"/>
    <mergeCell ref="A125:B125"/>
    <mergeCell ref="A130:B130"/>
    <mergeCell ref="A134:B134"/>
    <mergeCell ref="A157:B157"/>
    <mergeCell ref="A15:B15"/>
    <mergeCell ref="A18:B18"/>
    <mergeCell ref="A22:B22"/>
    <mergeCell ref="A27:B27"/>
    <mergeCell ref="A114:B114"/>
  </mergeCells>
  <printOptions/>
  <pageMargins left="0.75" right="0.75" top="1" bottom="1" header="0.4921259845" footer="0.4921259845"/>
  <pageSetup horizontalDpi="600" verticalDpi="600" orientation="portrait" paperSize="9" scale="86" r:id="rId1"/>
  <rowBreaks count="3" manualBreakCount="3">
    <brk id="26" max="255" man="1"/>
    <brk id="66" max="255" man="1"/>
    <brk id="119" max="255" man="1"/>
  </rowBreaks>
</worksheet>
</file>

<file path=xl/worksheets/sheet12.xml><?xml version="1.0" encoding="utf-8"?>
<worksheet xmlns="http://schemas.openxmlformats.org/spreadsheetml/2006/main" xmlns:r="http://schemas.openxmlformats.org/officeDocument/2006/relationships">
  <dimension ref="A1:K48"/>
  <sheetViews>
    <sheetView view="pageBreakPreview" zoomScaleSheetLayoutView="100" zoomScalePageLayoutView="0" workbookViewId="0" topLeftCell="A1">
      <selection activeCell="H51" sqref="H51"/>
    </sheetView>
  </sheetViews>
  <sheetFormatPr defaultColWidth="9.140625" defaultRowHeight="15"/>
  <cols>
    <col min="1" max="1" width="8.28125" style="29" customWidth="1"/>
    <col min="2" max="9" width="11.00390625" style="29" customWidth="1"/>
    <col min="10" max="10" width="10.57421875" style="29" customWidth="1"/>
  </cols>
  <sheetData>
    <row r="1" spans="1:11" ht="110.25" customHeight="1">
      <c r="A1" s="134" t="s">
        <v>37</v>
      </c>
      <c r="B1" s="135"/>
      <c r="C1" s="135"/>
      <c r="D1" s="135"/>
      <c r="E1" s="135"/>
      <c r="F1" s="135"/>
      <c r="G1" s="135"/>
      <c r="H1" s="135"/>
      <c r="I1" s="135"/>
      <c r="J1" s="132"/>
      <c r="K1" s="25"/>
    </row>
    <row r="2" spans="1:10" s="27" customFormat="1" ht="102" customHeight="1">
      <c r="A2" s="26"/>
      <c r="B2" s="26"/>
      <c r="C2" s="26"/>
      <c r="D2" s="26"/>
      <c r="E2" s="26"/>
      <c r="F2" s="26"/>
      <c r="G2" s="26"/>
      <c r="H2" s="26"/>
      <c r="I2" s="26"/>
      <c r="J2" s="26"/>
    </row>
    <row r="3" spans="1:9" ht="67.5">
      <c r="A3" s="28" t="s">
        <v>20</v>
      </c>
      <c r="B3" s="28" t="s">
        <v>124</v>
      </c>
      <c r="C3" s="28" t="s">
        <v>125</v>
      </c>
      <c r="D3" s="28" t="s">
        <v>126</v>
      </c>
      <c r="E3" s="28" t="s">
        <v>123</v>
      </c>
      <c r="F3" s="28" t="s">
        <v>140</v>
      </c>
      <c r="G3" s="28" t="s">
        <v>122</v>
      </c>
      <c r="H3" s="28" t="s">
        <v>21</v>
      </c>
      <c r="I3" s="28" t="s">
        <v>22</v>
      </c>
    </row>
    <row r="4" spans="1:9" ht="16.5">
      <c r="A4" s="30">
        <v>0</v>
      </c>
      <c r="B4" s="30">
        <v>2008</v>
      </c>
      <c r="C4" s="31">
        <v>22000000</v>
      </c>
      <c r="D4" s="31">
        <v>235000</v>
      </c>
      <c r="E4" s="32" t="s">
        <v>143</v>
      </c>
      <c r="F4" s="31">
        <v>235000</v>
      </c>
      <c r="G4" s="33" t="s">
        <v>143</v>
      </c>
      <c r="H4" s="31">
        <f>(1000000+20000000)+2000000</f>
        <v>23000000</v>
      </c>
      <c r="I4" s="33" t="s">
        <v>143</v>
      </c>
    </row>
    <row r="5" spans="1:10" ht="15">
      <c r="A5" s="30">
        <v>1</v>
      </c>
      <c r="B5" s="30">
        <v>2009</v>
      </c>
      <c r="C5" s="31"/>
      <c r="D5" s="31">
        <v>300000</v>
      </c>
      <c r="E5" s="34">
        <f>D5/(POWER(1.05,1))</f>
        <v>285714.2857142857</v>
      </c>
      <c r="F5" s="31">
        <v>300000</v>
      </c>
      <c r="G5" s="34">
        <f>F5/(POWER(1.05,1))</f>
        <v>285714.2857142857</v>
      </c>
      <c r="H5" s="31">
        <f>H4-1400000-500000</f>
        <v>21100000</v>
      </c>
      <c r="I5" s="34">
        <f>H5/(POWER(1.05,1))</f>
        <v>20095238.095238093</v>
      </c>
      <c r="J5" s="133"/>
    </row>
    <row r="6" spans="1:10" ht="15">
      <c r="A6" s="30">
        <v>2</v>
      </c>
      <c r="B6" s="30">
        <v>2010</v>
      </c>
      <c r="C6" s="31"/>
      <c r="D6" s="31">
        <v>290000</v>
      </c>
      <c r="E6" s="34">
        <f>D6/(POWER(1.05,2))</f>
        <v>263038.54875283444</v>
      </c>
      <c r="F6" s="31">
        <v>290000</v>
      </c>
      <c r="G6" s="34">
        <f>F6/(POWER(1.05,2))</f>
        <v>263038.54875283444</v>
      </c>
      <c r="H6" s="31">
        <f>H5-1400000-500000</f>
        <v>19200000</v>
      </c>
      <c r="I6" s="34">
        <f>H6/(POWER(1.05,2))</f>
        <v>17414965.986394558</v>
      </c>
      <c r="J6" s="133"/>
    </row>
    <row r="7" spans="1:10" ht="15">
      <c r="A7" s="30">
        <v>3</v>
      </c>
      <c r="B7" s="30">
        <v>2011</v>
      </c>
      <c r="C7" s="31"/>
      <c r="D7" s="31">
        <v>320000</v>
      </c>
      <c r="E7" s="34">
        <f>D7/(POWER(1.05,3))</f>
        <v>276428.03153007233</v>
      </c>
      <c r="F7" s="31">
        <v>320000</v>
      </c>
      <c r="G7" s="34">
        <f>F7/(POWER(1.05,3))</f>
        <v>276428.03153007233</v>
      </c>
      <c r="H7" s="31">
        <f>H6-1400000-500000</f>
        <v>17300000</v>
      </c>
      <c r="I7" s="34">
        <f>H7/(POWER(1.05,3))</f>
        <v>14944390.454594534</v>
      </c>
      <c r="J7" s="133"/>
    </row>
    <row r="8" spans="1:10" ht="15">
      <c r="A8" s="30">
        <v>4</v>
      </c>
      <c r="B8" s="30">
        <v>2012</v>
      </c>
      <c r="C8" s="31"/>
      <c r="D8" s="31">
        <v>310000</v>
      </c>
      <c r="E8" s="34">
        <f>D8/(POWER(1.05,4))</f>
        <v>255037.76718548342</v>
      </c>
      <c r="F8" s="31">
        <v>310000</v>
      </c>
      <c r="G8" s="34">
        <f>F8/(POWER(1.05,4))</f>
        <v>255037.76718548342</v>
      </c>
      <c r="H8" s="31">
        <f>H7-1400000-500000</f>
        <v>15400000</v>
      </c>
      <c r="I8" s="34">
        <f>H8/(POWER(1.05,4))</f>
        <v>12669618.111794982</v>
      </c>
      <c r="J8" s="133"/>
    </row>
    <row r="9" spans="1:10" ht="15">
      <c r="A9" s="30">
        <v>5</v>
      </c>
      <c r="B9" s="30">
        <v>2013</v>
      </c>
      <c r="C9" s="31"/>
      <c r="D9" s="31">
        <v>330000</v>
      </c>
      <c r="E9" s="34">
        <f>D9/(POWER(1.05,5))</f>
        <v>258563.63493459145</v>
      </c>
      <c r="F9" s="31">
        <v>330000</v>
      </c>
      <c r="G9" s="34">
        <f>F9/(POWER(1.05,5))</f>
        <v>258563.63493459145</v>
      </c>
      <c r="H9" s="31">
        <f>H8-1400000</f>
        <v>14000000</v>
      </c>
      <c r="I9" s="34">
        <f>H9/(POWER(1.05,5))</f>
        <v>10969366.330558425</v>
      </c>
      <c r="J9" s="133"/>
    </row>
    <row r="10" spans="1:10" ht="15">
      <c r="A10" s="30">
        <v>6</v>
      </c>
      <c r="B10" s="30">
        <v>2014</v>
      </c>
      <c r="C10" s="31"/>
      <c r="D10" s="31">
        <v>295000</v>
      </c>
      <c r="E10" s="34">
        <f>D10/(POWER(1.05,6))</f>
        <v>220133.54200780517</v>
      </c>
      <c r="F10" s="31">
        <v>295000</v>
      </c>
      <c r="G10" s="34">
        <f>F10/(POWER(1.05,6))</f>
        <v>220133.54200780517</v>
      </c>
      <c r="H10" s="31">
        <f aca="true" t="shared" si="0" ref="H10:H19">H9-1400000</f>
        <v>12600000</v>
      </c>
      <c r="I10" s="34">
        <f>H10/(POWER(1.05,6))</f>
        <v>9402313.997621508</v>
      </c>
      <c r="J10" s="133"/>
    </row>
    <row r="11" spans="1:10" ht="15">
      <c r="A11" s="30">
        <v>7</v>
      </c>
      <c r="B11" s="30">
        <v>2015</v>
      </c>
      <c r="C11" s="31"/>
      <c r="D11" s="31">
        <v>315000</v>
      </c>
      <c r="E11" s="34">
        <f>D11/(POWER(1.05,7))</f>
        <v>223864.61899098827</v>
      </c>
      <c r="F11" s="31">
        <v>315000</v>
      </c>
      <c r="G11" s="34">
        <f>F11/(POWER(1.05,7))</f>
        <v>223864.61899098827</v>
      </c>
      <c r="H11" s="31">
        <f t="shared" si="0"/>
        <v>11200000</v>
      </c>
      <c r="I11" s="34">
        <f>H11/(POWER(1.05,7))</f>
        <v>7959630.89745736</v>
      </c>
      <c r="J11" s="133"/>
    </row>
    <row r="12" spans="1:10" ht="15">
      <c r="A12" s="30">
        <v>8</v>
      </c>
      <c r="B12" s="30">
        <v>2016</v>
      </c>
      <c r="C12" s="31"/>
      <c r="D12" s="31">
        <v>320000</v>
      </c>
      <c r="E12" s="34">
        <f>D12/(POWER(1.05,8))</f>
        <v>216588.5958491799</v>
      </c>
      <c r="F12" s="31">
        <v>320000</v>
      </c>
      <c r="G12" s="34">
        <f>F12/(POWER(1.05,8))</f>
        <v>216588.5958491799</v>
      </c>
      <c r="H12" s="31">
        <f t="shared" si="0"/>
        <v>9800000</v>
      </c>
      <c r="I12" s="34">
        <f>H12/(POWER(1.05,8))</f>
        <v>6633025.747881134</v>
      </c>
      <c r="J12" s="133"/>
    </row>
    <row r="13" spans="1:10" ht="15">
      <c r="A13" s="30">
        <v>9</v>
      </c>
      <c r="B13" s="30">
        <v>2017</v>
      </c>
      <c r="C13" s="31"/>
      <c r="D13" s="31">
        <v>340000</v>
      </c>
      <c r="E13" s="34">
        <f>D13/(POWER(1.05,9))</f>
        <v>219167.03151405108</v>
      </c>
      <c r="F13" s="31">
        <v>340000</v>
      </c>
      <c r="G13" s="34">
        <f>F13/(POWER(1.05,9))</f>
        <v>219167.03151405108</v>
      </c>
      <c r="H13" s="31">
        <f t="shared" si="0"/>
        <v>8400000</v>
      </c>
      <c r="I13" s="34">
        <f>H13/(POWER(1.05,9))</f>
        <v>5414714.896229497</v>
      </c>
      <c r="J13" s="133"/>
    </row>
    <row r="14" spans="1:10" ht="15">
      <c r="A14" s="30">
        <v>10</v>
      </c>
      <c r="B14" s="30">
        <v>2018</v>
      </c>
      <c r="C14" s="31"/>
      <c r="D14" s="31">
        <v>340000</v>
      </c>
      <c r="E14" s="34">
        <f>D14/(POWER(1.05,10))</f>
        <v>208730.50620385815</v>
      </c>
      <c r="F14" s="31">
        <v>340000</v>
      </c>
      <c r="G14" s="34">
        <f>F14/(POWER(1.05,10))</f>
        <v>208730.50620385815</v>
      </c>
      <c r="H14" s="31">
        <f t="shared" si="0"/>
        <v>7000000</v>
      </c>
      <c r="I14" s="34">
        <f>H14/(POWER(1.05,10))</f>
        <v>4297392.774785316</v>
      </c>
      <c r="J14" s="133"/>
    </row>
    <row r="15" spans="1:10" ht="15">
      <c r="A15" s="30">
        <v>11</v>
      </c>
      <c r="B15" s="30">
        <v>2019</v>
      </c>
      <c r="C15" s="31"/>
      <c r="D15" s="31">
        <v>350000</v>
      </c>
      <c r="E15" s="34">
        <f>D15/(POWER(1.05,11))</f>
        <v>204637.75118025308</v>
      </c>
      <c r="F15" s="31">
        <v>350000</v>
      </c>
      <c r="G15" s="34">
        <f>F15/(POWER(1.05,11))</f>
        <v>204637.75118025308</v>
      </c>
      <c r="H15" s="31">
        <f t="shared" si="0"/>
        <v>5600000</v>
      </c>
      <c r="I15" s="34">
        <f>H15/(POWER(1.05,11))</f>
        <v>3274204.0188840493</v>
      </c>
      <c r="J15" s="133"/>
    </row>
    <row r="16" spans="1:10" ht="15">
      <c r="A16" s="30">
        <v>12</v>
      </c>
      <c r="B16" s="30">
        <v>2020</v>
      </c>
      <c r="C16" s="31"/>
      <c r="D16" s="31">
        <v>320000</v>
      </c>
      <c r="E16" s="34">
        <f>D16/(POWER(1.05,12))</f>
        <v>178187.97381681905</v>
      </c>
      <c r="F16" s="31">
        <v>320000</v>
      </c>
      <c r="G16" s="34">
        <f>F16/(POWER(1.05,12))</f>
        <v>178187.97381681905</v>
      </c>
      <c r="H16" s="31">
        <f t="shared" si="0"/>
        <v>4200000</v>
      </c>
      <c r="I16" s="34">
        <f>H16/(POWER(1.05,12))</f>
        <v>2338717.1563457497</v>
      </c>
      <c r="J16" s="133"/>
    </row>
    <row r="17" spans="1:10" ht="15">
      <c r="A17" s="30">
        <v>13</v>
      </c>
      <c r="B17" s="30">
        <v>2021</v>
      </c>
      <c r="C17" s="31"/>
      <c r="D17" s="31">
        <v>340000</v>
      </c>
      <c r="E17" s="34">
        <f>D17/(POWER(1.05,13))</f>
        <v>180309.25921940018</v>
      </c>
      <c r="F17" s="31">
        <v>340000</v>
      </c>
      <c r="G17" s="34">
        <f>F17/(POWER(1.05,13))</f>
        <v>180309.25921940018</v>
      </c>
      <c r="H17" s="31">
        <f t="shared" si="0"/>
        <v>2800000</v>
      </c>
      <c r="I17" s="34">
        <f>H17/(POWER(1.05,13))</f>
        <v>1484899.7818068252</v>
      </c>
      <c r="J17" s="133"/>
    </row>
    <row r="18" spans="1:10" ht="15">
      <c r="A18" s="30">
        <v>14</v>
      </c>
      <c r="B18" s="30">
        <v>2022</v>
      </c>
      <c r="C18" s="31"/>
      <c r="D18" s="31">
        <v>350000</v>
      </c>
      <c r="E18" s="34">
        <f>D18/(POWER(1.05,14))</f>
        <v>176773.7835484316</v>
      </c>
      <c r="F18" s="31">
        <v>350000</v>
      </c>
      <c r="G18" s="34">
        <f>F18/(POWER(1.05,14))</f>
        <v>176773.7835484316</v>
      </c>
      <c r="H18" s="31">
        <f t="shared" si="0"/>
        <v>1400000</v>
      </c>
      <c r="I18" s="34">
        <f>H18/(POWER(1.05,14))</f>
        <v>707095.1341937263</v>
      </c>
      <c r="J18" s="133"/>
    </row>
    <row r="19" spans="1:10" ht="15">
      <c r="A19" s="30">
        <v>15</v>
      </c>
      <c r="B19" s="30">
        <v>2023</v>
      </c>
      <c r="C19" s="31"/>
      <c r="D19" s="31">
        <v>350000</v>
      </c>
      <c r="E19" s="34">
        <f>D19/(POWER(1.05,15))</f>
        <v>168355.98433183957</v>
      </c>
      <c r="F19" s="31">
        <v>350000</v>
      </c>
      <c r="G19" s="34">
        <f>F19/(POWER(1.05,15))</f>
        <v>168355.98433183957</v>
      </c>
      <c r="H19" s="31">
        <f t="shared" si="0"/>
        <v>0</v>
      </c>
      <c r="I19" s="34">
        <f>H19/(POWER(1.05,15))</f>
        <v>0</v>
      </c>
      <c r="J19" s="133"/>
    </row>
    <row r="20" spans="1:11" ht="15">
      <c r="A20" s="35"/>
      <c r="B20" s="36" t="s">
        <v>120</v>
      </c>
      <c r="C20" s="37">
        <f>SUM(C4)</f>
        <v>22000000</v>
      </c>
      <c r="D20" s="37">
        <f>SUM(D5:D19)</f>
        <v>4870000</v>
      </c>
      <c r="E20" s="38">
        <f>SUM(E5:E19)</f>
        <v>3335531.314779893</v>
      </c>
      <c r="F20" s="37">
        <f>SUM(F5:F19)</f>
        <v>4870000</v>
      </c>
      <c r="G20" s="38">
        <f>SUM(G5:G19)</f>
        <v>3335531.314779893</v>
      </c>
      <c r="H20" s="39">
        <f>H19</f>
        <v>0</v>
      </c>
      <c r="I20" s="40">
        <f>I19</f>
        <v>0</v>
      </c>
      <c r="J20" s="35"/>
      <c r="K20" s="41"/>
    </row>
    <row r="21" spans="1:10" ht="25.5">
      <c r="A21" s="35"/>
      <c r="B21" s="42" t="s">
        <v>121</v>
      </c>
      <c r="C21" s="37">
        <f>C20/1.05</f>
        <v>20952380.95238095</v>
      </c>
      <c r="D21" s="39" t="s">
        <v>143</v>
      </c>
      <c r="E21" s="40" t="s">
        <v>143</v>
      </c>
      <c r="F21" s="39" t="s">
        <v>143</v>
      </c>
      <c r="G21" s="40" t="s">
        <v>143</v>
      </c>
      <c r="H21" s="39" t="s">
        <v>143</v>
      </c>
      <c r="I21" s="40" t="s">
        <v>143</v>
      </c>
      <c r="J21" s="35"/>
    </row>
    <row r="22" spans="1:10" ht="15">
      <c r="A22" s="43"/>
      <c r="B22" s="44"/>
      <c r="C22" s="45"/>
      <c r="D22" s="46"/>
      <c r="E22" s="46"/>
      <c r="F22" s="46"/>
      <c r="G22" s="46"/>
      <c r="H22" s="46"/>
      <c r="I22" s="46"/>
      <c r="J22" s="35"/>
    </row>
    <row r="23" spans="1:10" ht="15">
      <c r="A23" s="47" t="s">
        <v>23</v>
      </c>
      <c r="B23" s="48" t="s">
        <v>119</v>
      </c>
      <c r="C23" s="48" t="s">
        <v>24</v>
      </c>
      <c r="D23" s="48" t="s">
        <v>115</v>
      </c>
      <c r="E23" s="48" t="s">
        <v>116</v>
      </c>
      <c r="F23" s="35"/>
      <c r="G23" s="49" t="s">
        <v>25</v>
      </c>
      <c r="H23" s="35"/>
      <c r="I23" s="35"/>
      <c r="J23" s="35"/>
    </row>
    <row r="24" spans="1:10" ht="15">
      <c r="A24" s="47"/>
      <c r="B24" s="31">
        <f>C24/D24</f>
        <v>1</v>
      </c>
      <c r="C24" s="31">
        <f>D24-E24</f>
        <v>20952380.95238095</v>
      </c>
      <c r="D24" s="31">
        <f>C21</f>
        <v>20952380.95238095</v>
      </c>
      <c r="E24" s="31">
        <f>G20-E20+I20</f>
        <v>0</v>
      </c>
      <c r="F24" s="35"/>
      <c r="G24" s="50" t="s">
        <v>26</v>
      </c>
      <c r="H24" s="35"/>
      <c r="I24" s="35"/>
      <c r="J24" s="35"/>
    </row>
    <row r="25" spans="1:10" ht="15">
      <c r="A25" s="47"/>
      <c r="B25" s="51"/>
      <c r="C25" s="51"/>
      <c r="D25" s="51"/>
      <c r="E25" s="51"/>
      <c r="F25" s="35"/>
      <c r="G25" s="50" t="s">
        <v>27</v>
      </c>
      <c r="H25" s="35"/>
      <c r="I25" s="35"/>
      <c r="J25" s="35"/>
    </row>
    <row r="26" spans="1:10" ht="16.5">
      <c r="A26" s="47"/>
      <c r="B26" s="51"/>
      <c r="C26" s="51"/>
      <c r="D26" s="51"/>
      <c r="E26" s="51"/>
      <c r="F26" s="35"/>
      <c r="H26" s="35"/>
      <c r="I26" s="35"/>
      <c r="J26" s="35"/>
    </row>
    <row r="27" spans="1:10" ht="15">
      <c r="A27" s="47" t="s">
        <v>28</v>
      </c>
      <c r="B27" s="48" t="s">
        <v>117</v>
      </c>
      <c r="C27" s="48" t="s">
        <v>118</v>
      </c>
      <c r="D27" s="48" t="s">
        <v>119</v>
      </c>
      <c r="E27" s="52"/>
      <c r="F27" s="35"/>
      <c r="G27" s="35" t="s">
        <v>29</v>
      </c>
      <c r="H27" s="35"/>
      <c r="I27" s="35"/>
      <c r="J27" s="35"/>
    </row>
    <row r="28" spans="1:10" ht="16.5">
      <c r="A28" s="47"/>
      <c r="B28" s="31">
        <f>C28*D28</f>
        <v>22000000</v>
      </c>
      <c r="C28" s="31">
        <f>C20</f>
        <v>22000000</v>
      </c>
      <c r="D28" s="31">
        <f>B24</f>
        <v>1</v>
      </c>
      <c r="E28" s="51"/>
      <c r="F28" s="53"/>
      <c r="H28" s="35"/>
      <c r="I28" s="35"/>
      <c r="J28" s="35"/>
    </row>
    <row r="29" spans="1:10" ht="16.5">
      <c r="A29" s="47"/>
      <c r="B29" s="51"/>
      <c r="C29" s="51"/>
      <c r="D29" s="51"/>
      <c r="E29" s="51"/>
      <c r="F29" s="53"/>
      <c r="H29" s="35"/>
      <c r="I29" s="35"/>
      <c r="J29" s="35"/>
    </row>
    <row r="30" spans="1:10" ht="15">
      <c r="A30" s="47"/>
      <c r="B30" s="51"/>
      <c r="C30" s="51"/>
      <c r="D30" s="51"/>
      <c r="E30" s="51"/>
      <c r="F30" s="53"/>
      <c r="G30" s="35"/>
      <c r="H30" s="35"/>
      <c r="I30" s="35"/>
      <c r="J30" s="35"/>
    </row>
    <row r="31" spans="1:10" ht="25.5">
      <c r="A31" s="47" t="s">
        <v>30</v>
      </c>
      <c r="B31" s="54" t="s">
        <v>31</v>
      </c>
      <c r="C31" s="48" t="s">
        <v>117</v>
      </c>
      <c r="D31" s="136" t="s">
        <v>32</v>
      </c>
      <c r="E31" s="137"/>
      <c r="F31" s="53"/>
      <c r="G31" s="35" t="s">
        <v>33</v>
      </c>
      <c r="H31" s="35"/>
      <c r="I31" s="35"/>
      <c r="J31" s="35"/>
    </row>
    <row r="32" spans="1:10" ht="15">
      <c r="A32" s="35"/>
      <c r="B32" s="31">
        <f>B28*D32</f>
        <v>20900000</v>
      </c>
      <c r="C32" s="31">
        <f>B28</f>
        <v>22000000</v>
      </c>
      <c r="D32" s="138">
        <v>0.95</v>
      </c>
      <c r="E32" s="139"/>
      <c r="F32" s="53"/>
      <c r="G32" s="35"/>
      <c r="H32" s="35"/>
      <c r="I32" s="35"/>
      <c r="J32" s="35"/>
    </row>
    <row r="33" spans="1:10" ht="15">
      <c r="A33" s="35"/>
      <c r="B33" s="35"/>
      <c r="C33" s="35"/>
      <c r="D33" s="35"/>
      <c r="E33" s="35"/>
      <c r="F33" s="35"/>
      <c r="G33" s="35"/>
      <c r="H33" s="35"/>
      <c r="I33" s="35"/>
      <c r="J33" s="35"/>
    </row>
    <row r="34" spans="1:10" ht="15">
      <c r="A34" s="129" t="s">
        <v>34</v>
      </c>
      <c r="B34" s="130"/>
      <c r="C34" s="130"/>
      <c r="D34" s="130"/>
      <c r="E34" s="130"/>
      <c r="F34" s="130"/>
      <c r="G34" s="130"/>
      <c r="H34" s="130"/>
      <c r="I34" s="130"/>
      <c r="J34" s="130"/>
    </row>
    <row r="35" spans="1:10" ht="15">
      <c r="A35" s="130"/>
      <c r="B35" s="130"/>
      <c r="C35" s="130"/>
      <c r="D35" s="130"/>
      <c r="E35" s="130"/>
      <c r="F35" s="130"/>
      <c r="G35" s="130"/>
      <c r="H35" s="130"/>
      <c r="I35" s="130"/>
      <c r="J35" s="130"/>
    </row>
    <row r="36" spans="1:10" ht="15">
      <c r="A36" s="130"/>
      <c r="B36" s="130"/>
      <c r="C36" s="130"/>
      <c r="D36" s="130"/>
      <c r="E36" s="130"/>
      <c r="F36" s="130"/>
      <c r="G36" s="130"/>
      <c r="H36" s="130"/>
      <c r="I36" s="130"/>
      <c r="J36" s="130"/>
    </row>
    <row r="37" spans="1:10" ht="15">
      <c r="A37" s="131"/>
      <c r="B37" s="131"/>
      <c r="C37" s="131"/>
      <c r="D37" s="131"/>
      <c r="E37" s="131"/>
      <c r="F37" s="131"/>
      <c r="G37" s="131"/>
      <c r="H37" s="131"/>
      <c r="I37" s="131"/>
      <c r="J37" s="131"/>
    </row>
    <row r="38" spans="1:10" ht="15">
      <c r="A38" s="131"/>
      <c r="B38" s="131"/>
      <c r="C38" s="131"/>
      <c r="D38" s="131"/>
      <c r="E38" s="131"/>
      <c r="F38" s="131"/>
      <c r="G38" s="131"/>
      <c r="H38" s="131"/>
      <c r="I38" s="131"/>
      <c r="J38" s="131"/>
    </row>
    <row r="39" spans="1:10" ht="15">
      <c r="A39" s="131"/>
      <c r="B39" s="131"/>
      <c r="C39" s="131"/>
      <c r="D39" s="131"/>
      <c r="E39" s="131"/>
      <c r="F39" s="131"/>
      <c r="G39" s="131"/>
      <c r="H39" s="131"/>
      <c r="I39" s="131"/>
      <c r="J39" s="131"/>
    </row>
    <row r="40" spans="1:10" ht="16.5">
      <c r="A40" s="55"/>
      <c r="B40" s="55"/>
      <c r="C40" s="55"/>
      <c r="D40" s="55"/>
      <c r="E40" s="55"/>
      <c r="F40" s="55"/>
      <c r="G40" s="55"/>
      <c r="H40" s="55"/>
      <c r="I40" s="55"/>
      <c r="J40" s="55"/>
    </row>
    <row r="41" spans="1:10" ht="15">
      <c r="A41" s="129" t="s">
        <v>35</v>
      </c>
      <c r="B41" s="130"/>
      <c r="C41" s="130"/>
      <c r="D41" s="130"/>
      <c r="E41" s="130"/>
      <c r="F41" s="130"/>
      <c r="G41" s="130"/>
      <c r="H41" s="130"/>
      <c r="I41" s="130"/>
      <c r="J41" s="130"/>
    </row>
    <row r="42" spans="1:10" ht="15">
      <c r="A42" s="130"/>
      <c r="B42" s="130"/>
      <c r="C42" s="130"/>
      <c r="D42" s="130"/>
      <c r="E42" s="130"/>
      <c r="F42" s="130"/>
      <c r="G42" s="130"/>
      <c r="H42" s="130"/>
      <c r="I42" s="130"/>
      <c r="J42" s="130"/>
    </row>
    <row r="43" spans="1:10" ht="15">
      <c r="A43" s="130"/>
      <c r="B43" s="130"/>
      <c r="C43" s="130"/>
      <c r="D43" s="130"/>
      <c r="E43" s="130"/>
      <c r="F43" s="130"/>
      <c r="G43" s="130"/>
      <c r="H43" s="130"/>
      <c r="I43" s="130"/>
      <c r="J43" s="130"/>
    </row>
    <row r="44" spans="1:10" ht="15">
      <c r="A44" s="131"/>
      <c r="B44" s="131"/>
      <c r="C44" s="131"/>
      <c r="D44" s="131"/>
      <c r="E44" s="131"/>
      <c r="F44" s="131"/>
      <c r="G44" s="131"/>
      <c r="H44" s="131"/>
      <c r="I44" s="131"/>
      <c r="J44" s="131"/>
    </row>
    <row r="45" spans="1:10" ht="15">
      <c r="A45" s="131"/>
      <c r="B45" s="131"/>
      <c r="C45" s="131"/>
      <c r="D45" s="131"/>
      <c r="E45" s="131"/>
      <c r="F45" s="131"/>
      <c r="G45" s="131"/>
      <c r="H45" s="131"/>
      <c r="I45" s="131"/>
      <c r="J45" s="131"/>
    </row>
    <row r="46" spans="1:10" ht="15">
      <c r="A46" s="131"/>
      <c r="B46" s="131"/>
      <c r="C46" s="131"/>
      <c r="D46" s="131"/>
      <c r="E46" s="131"/>
      <c r="F46" s="131"/>
      <c r="G46" s="131"/>
      <c r="H46" s="131"/>
      <c r="I46" s="131"/>
      <c r="J46" s="131"/>
    </row>
    <row r="47" spans="1:10" ht="15">
      <c r="A47" s="132"/>
      <c r="B47" s="132"/>
      <c r="C47" s="132"/>
      <c r="D47" s="132"/>
      <c r="E47" s="132"/>
      <c r="F47" s="132"/>
      <c r="G47" s="132"/>
      <c r="H47" s="132"/>
      <c r="I47" s="132"/>
      <c r="J47" s="132"/>
    </row>
    <row r="48" ht="16.5">
      <c r="J48" s="35"/>
    </row>
  </sheetData>
  <sheetProtection/>
  <mergeCells count="6">
    <mergeCell ref="A41:J47"/>
    <mergeCell ref="A34:J39"/>
    <mergeCell ref="J5:J19"/>
    <mergeCell ref="A1:J1"/>
    <mergeCell ref="D31:E31"/>
    <mergeCell ref="D32:E32"/>
  </mergeCells>
  <printOptions/>
  <pageMargins left="0.5905511811023623" right="0.3937007874015748" top="0.7480314960629921" bottom="0.7480314960629921" header="0.31496062992125984" footer="0.31496062992125984"/>
  <pageSetup cellComments="asDisplayed" horizontalDpi="600" verticalDpi="600" orientation="portrait" paperSize="9" scale="74" r:id="rId3"/>
  <ignoredErrors>
    <ignoredError sqref="H5:H6 H9:H10 H7:H8 H11:H19" formula="1"/>
    <ignoredError sqref="F20" formulaRange="1"/>
    <ignoredError sqref="D20" formula="1" formulaRange="1"/>
  </ignoredErrors>
  <legacyDrawing r:id="rId2"/>
</worksheet>
</file>

<file path=xl/worksheets/sheet2.xml><?xml version="1.0" encoding="utf-8"?>
<worksheet xmlns="http://schemas.openxmlformats.org/spreadsheetml/2006/main" xmlns:r="http://schemas.openxmlformats.org/officeDocument/2006/relationships">
  <dimension ref="A1:L101"/>
  <sheetViews>
    <sheetView view="pageBreakPreview" zoomScaleSheetLayoutView="100" zoomScalePageLayoutView="0" workbookViewId="0" topLeftCell="A1">
      <selection activeCell="B3" sqref="B3:C3"/>
    </sheetView>
  </sheetViews>
  <sheetFormatPr defaultColWidth="9.00390625" defaultRowHeight="15"/>
  <cols>
    <col min="1" max="1" width="2.8515625" style="2" customWidth="1"/>
    <col min="2" max="9" width="9.140625" style="4" customWidth="1"/>
    <col min="10" max="11" width="9.140625" style="2" customWidth="1"/>
    <col min="12" max="12" width="9.00390625" style="2" customWidth="1"/>
    <col min="13" max="13" width="9.421875" style="2" bestFit="1" customWidth="1"/>
    <col min="14" max="16384" width="9.00390625" style="2" customWidth="1"/>
  </cols>
  <sheetData>
    <row r="1" spans="1:11" ht="15">
      <c r="A1" s="88" t="s">
        <v>363</v>
      </c>
      <c r="B1" s="89"/>
      <c r="C1" s="89"/>
      <c r="D1" s="89"/>
      <c r="E1" s="89"/>
      <c r="F1" s="89"/>
      <c r="G1" s="89"/>
      <c r="H1" s="89"/>
      <c r="I1" s="89"/>
      <c r="J1" s="89"/>
      <c r="K1" s="89"/>
    </row>
    <row r="2" spans="1:5" ht="15">
      <c r="A2" s="1"/>
      <c r="B2" s="1"/>
      <c r="C2" s="1"/>
      <c r="D2" s="3"/>
      <c r="E2" s="3"/>
    </row>
    <row r="3" spans="1:12" ht="52.5" customHeight="1">
      <c r="A3" s="5" t="s">
        <v>128</v>
      </c>
      <c r="B3" s="77" t="s">
        <v>391</v>
      </c>
      <c r="C3" s="100"/>
      <c r="D3" s="77" t="s">
        <v>129</v>
      </c>
      <c r="E3" s="77"/>
      <c r="F3" s="100"/>
      <c r="G3" s="100"/>
      <c r="H3" s="100"/>
      <c r="I3" s="100"/>
      <c r="J3" s="100"/>
      <c r="K3" s="100"/>
      <c r="L3" s="24"/>
    </row>
    <row r="4" spans="1:11" ht="153.75" customHeight="1">
      <c r="A4" s="6">
        <v>1</v>
      </c>
      <c r="B4" s="79" t="s">
        <v>131</v>
      </c>
      <c r="C4" s="90"/>
      <c r="D4" s="101" t="s">
        <v>397</v>
      </c>
      <c r="E4" s="101"/>
      <c r="F4" s="101"/>
      <c r="G4" s="101"/>
      <c r="H4" s="101"/>
      <c r="I4" s="101"/>
      <c r="J4" s="101"/>
      <c r="K4" s="101"/>
    </row>
    <row r="5" spans="1:11" ht="75" customHeight="1">
      <c r="A5" s="7">
        <v>2</v>
      </c>
      <c r="B5" s="81" t="s">
        <v>132</v>
      </c>
      <c r="C5" s="90"/>
      <c r="D5" s="81" t="s">
        <v>133</v>
      </c>
      <c r="E5" s="81"/>
      <c r="F5" s="80"/>
      <c r="G5" s="80"/>
      <c r="H5" s="80"/>
      <c r="I5" s="80"/>
      <c r="J5" s="80"/>
      <c r="K5" s="80"/>
    </row>
    <row r="6" spans="1:11" ht="63" customHeight="1">
      <c r="A6" s="6">
        <v>3</v>
      </c>
      <c r="B6" s="79" t="s">
        <v>137</v>
      </c>
      <c r="C6" s="90"/>
      <c r="D6" s="79" t="s">
        <v>149</v>
      </c>
      <c r="E6" s="79"/>
      <c r="F6" s="80"/>
      <c r="G6" s="80"/>
      <c r="H6" s="80"/>
      <c r="I6" s="80"/>
      <c r="J6" s="80"/>
      <c r="K6" s="80"/>
    </row>
    <row r="7" spans="1:11" ht="121.5" customHeight="1">
      <c r="A7" s="96">
        <v>4</v>
      </c>
      <c r="B7" s="90" t="s">
        <v>150</v>
      </c>
      <c r="C7" s="91"/>
      <c r="D7" s="81" t="s">
        <v>94</v>
      </c>
      <c r="E7" s="81"/>
      <c r="F7" s="86"/>
      <c r="G7" s="86"/>
      <c r="H7" s="86"/>
      <c r="I7" s="86"/>
      <c r="J7" s="86"/>
      <c r="K7" s="86"/>
    </row>
    <row r="8" spans="1:11" ht="53.25" customHeight="1">
      <c r="A8" s="97"/>
      <c r="B8" s="90"/>
      <c r="C8" s="91"/>
      <c r="D8" s="81"/>
      <c r="E8" s="81"/>
      <c r="F8" s="86"/>
      <c r="G8" s="86"/>
      <c r="H8" s="86"/>
      <c r="I8" s="86"/>
      <c r="J8" s="86"/>
      <c r="K8" s="86"/>
    </row>
    <row r="9" spans="1:11" ht="51">
      <c r="A9" s="97"/>
      <c r="B9" s="91"/>
      <c r="C9" s="91"/>
      <c r="D9" s="8" t="s">
        <v>141</v>
      </c>
      <c r="E9" s="8" t="s">
        <v>124</v>
      </c>
      <c r="F9" s="8" t="s">
        <v>125</v>
      </c>
      <c r="G9" s="8" t="s">
        <v>126</v>
      </c>
      <c r="H9" s="8" t="s">
        <v>123</v>
      </c>
      <c r="I9" s="8" t="s">
        <v>140</v>
      </c>
      <c r="J9" s="8" t="s">
        <v>122</v>
      </c>
      <c r="K9" s="8" t="s">
        <v>144</v>
      </c>
    </row>
    <row r="10" spans="1:11" ht="15">
      <c r="A10" s="97"/>
      <c r="B10" s="91"/>
      <c r="C10" s="91"/>
      <c r="D10" s="9">
        <v>1</v>
      </c>
      <c r="E10" s="10">
        <v>2007</v>
      </c>
      <c r="F10" s="11">
        <v>30000000</v>
      </c>
      <c r="G10" s="11">
        <v>2000000</v>
      </c>
      <c r="H10" s="11">
        <f>G10/(POWER(1.05,1))</f>
        <v>1904761.9047619046</v>
      </c>
      <c r="I10" s="11">
        <v>2000000</v>
      </c>
      <c r="J10" s="11">
        <f>I10/(POWER(1.05,1))</f>
        <v>1904761.9047619046</v>
      </c>
      <c r="K10" s="12"/>
    </row>
    <row r="11" spans="1:11" ht="15">
      <c r="A11" s="97"/>
      <c r="B11" s="91"/>
      <c r="C11" s="91"/>
      <c r="D11" s="9">
        <v>2</v>
      </c>
      <c r="E11" s="10">
        <v>2008</v>
      </c>
      <c r="F11" s="11"/>
      <c r="G11" s="11">
        <v>2000000</v>
      </c>
      <c r="H11" s="11">
        <f>G11/(POWER(1.05,2))</f>
        <v>1814058.9569160996</v>
      </c>
      <c r="I11" s="11">
        <v>2000000</v>
      </c>
      <c r="J11" s="11">
        <f>I11/(POWER(1.05,2))</f>
        <v>1814058.9569160996</v>
      </c>
      <c r="K11" s="12"/>
    </row>
    <row r="12" spans="1:11" ht="15">
      <c r="A12" s="97"/>
      <c r="B12" s="91"/>
      <c r="C12" s="91"/>
      <c r="D12" s="9">
        <v>3</v>
      </c>
      <c r="E12" s="10">
        <v>2009</v>
      </c>
      <c r="F12" s="11"/>
      <c r="G12" s="11">
        <v>2000000</v>
      </c>
      <c r="H12" s="11">
        <f>G12/(POWER(1.05,3))</f>
        <v>1727675.197062952</v>
      </c>
      <c r="I12" s="11">
        <v>2000000</v>
      </c>
      <c r="J12" s="11">
        <f>I12/(POWER(1.05,3))</f>
        <v>1727675.197062952</v>
      </c>
      <c r="K12" s="12"/>
    </row>
    <row r="13" spans="1:11" ht="15">
      <c r="A13" s="97"/>
      <c r="B13" s="91"/>
      <c r="C13" s="91"/>
      <c r="D13" s="9">
        <v>4</v>
      </c>
      <c r="E13" s="10">
        <v>2010</v>
      </c>
      <c r="F13" s="11"/>
      <c r="G13" s="11">
        <v>2000000</v>
      </c>
      <c r="H13" s="11">
        <f>G13/(POWER(1.05,4))</f>
        <v>1645404.949583764</v>
      </c>
      <c r="I13" s="11">
        <v>2000000</v>
      </c>
      <c r="J13" s="11">
        <f>I13/(POWER(1.05,4))</f>
        <v>1645404.949583764</v>
      </c>
      <c r="K13" s="12"/>
    </row>
    <row r="14" spans="1:11" ht="15">
      <c r="A14" s="97"/>
      <c r="B14" s="91"/>
      <c r="C14" s="91"/>
      <c r="D14" s="9">
        <v>5</v>
      </c>
      <c r="E14" s="10">
        <v>2011</v>
      </c>
      <c r="F14" s="11"/>
      <c r="G14" s="11">
        <v>2000000</v>
      </c>
      <c r="H14" s="11">
        <f>G14/(POWER(1.05,5))</f>
        <v>1567052.332936918</v>
      </c>
      <c r="I14" s="11">
        <v>2000000</v>
      </c>
      <c r="J14" s="11">
        <f>I14/(POWER(1.05,5))</f>
        <v>1567052.332936918</v>
      </c>
      <c r="K14" s="12"/>
    </row>
    <row r="15" spans="1:11" ht="15">
      <c r="A15" s="97"/>
      <c r="B15" s="91"/>
      <c r="C15" s="91"/>
      <c r="D15" s="9">
        <v>6</v>
      </c>
      <c r="E15" s="10">
        <v>2012</v>
      </c>
      <c r="F15" s="11"/>
      <c r="G15" s="11">
        <v>2000000</v>
      </c>
      <c r="H15" s="11">
        <f>G15/(POWER(1.05,6))</f>
        <v>1492430.7932732552</v>
      </c>
      <c r="I15" s="11">
        <v>2000000</v>
      </c>
      <c r="J15" s="11">
        <f>I15/(POWER(1.05,6))</f>
        <v>1492430.7932732552</v>
      </c>
      <c r="K15" s="12"/>
    </row>
    <row r="16" spans="1:11" ht="15">
      <c r="A16" s="97"/>
      <c r="B16" s="91"/>
      <c r="C16" s="91"/>
      <c r="D16" s="9">
        <v>7</v>
      </c>
      <c r="E16" s="10">
        <v>2013</v>
      </c>
      <c r="F16" s="11"/>
      <c r="G16" s="11">
        <v>2000000</v>
      </c>
      <c r="H16" s="11">
        <f>G16/(POWER(1.05,7))</f>
        <v>1421362.6602602429</v>
      </c>
      <c r="I16" s="11">
        <v>2000000</v>
      </c>
      <c r="J16" s="11">
        <f>I16/(POWER(1.05,7))</f>
        <v>1421362.6602602429</v>
      </c>
      <c r="K16" s="12"/>
    </row>
    <row r="17" spans="1:11" ht="15">
      <c r="A17" s="97"/>
      <c r="B17" s="91"/>
      <c r="C17" s="91"/>
      <c r="D17" s="9">
        <v>8</v>
      </c>
      <c r="E17" s="10">
        <v>2014</v>
      </c>
      <c r="F17" s="11"/>
      <c r="G17" s="11">
        <v>2000000</v>
      </c>
      <c r="H17" s="11">
        <f>G17/(POWER(1.05,8))</f>
        <v>1353678.7240573743</v>
      </c>
      <c r="I17" s="11">
        <v>2000000</v>
      </c>
      <c r="J17" s="11">
        <f>I17/(POWER(1.05,8))</f>
        <v>1353678.7240573743</v>
      </c>
      <c r="K17" s="12"/>
    </row>
    <row r="18" spans="1:11" ht="15">
      <c r="A18" s="97"/>
      <c r="B18" s="91"/>
      <c r="C18" s="91"/>
      <c r="D18" s="9">
        <v>9</v>
      </c>
      <c r="E18" s="10">
        <v>2015</v>
      </c>
      <c r="F18" s="11"/>
      <c r="G18" s="11">
        <v>2000000</v>
      </c>
      <c r="H18" s="11">
        <f>G18/(POWER(1.05,9))</f>
        <v>1289217.8324355946</v>
      </c>
      <c r="I18" s="11">
        <v>2000000</v>
      </c>
      <c r="J18" s="11">
        <f>I18/(POWER(1.05,9))</f>
        <v>1289217.8324355946</v>
      </c>
      <c r="K18" s="12"/>
    </row>
    <row r="19" spans="1:11" ht="15">
      <c r="A19" s="97"/>
      <c r="B19" s="91"/>
      <c r="C19" s="91"/>
      <c r="D19" s="9">
        <v>10</v>
      </c>
      <c r="E19" s="10">
        <v>2016</v>
      </c>
      <c r="F19" s="11"/>
      <c r="G19" s="11">
        <v>2000000</v>
      </c>
      <c r="H19" s="11">
        <f>G19/(POWER(1.05,10))</f>
        <v>1227826.5070815186</v>
      </c>
      <c r="I19" s="11">
        <v>2000000</v>
      </c>
      <c r="J19" s="11">
        <f>I19/(POWER(1.05,10))</f>
        <v>1227826.5070815186</v>
      </c>
      <c r="K19" s="12"/>
    </row>
    <row r="20" spans="1:11" ht="15">
      <c r="A20" s="97"/>
      <c r="B20" s="91"/>
      <c r="C20" s="91"/>
      <c r="D20" s="9">
        <v>11</v>
      </c>
      <c r="E20" s="10">
        <v>2017</v>
      </c>
      <c r="F20" s="11"/>
      <c r="G20" s="11">
        <v>2000000</v>
      </c>
      <c r="H20" s="11">
        <f>G20/(POWER(1.05,11))</f>
        <v>1169358.5781728749</v>
      </c>
      <c r="I20" s="11">
        <v>2000000</v>
      </c>
      <c r="J20" s="11">
        <f>I20/(POWER(1.05,11))</f>
        <v>1169358.5781728749</v>
      </c>
      <c r="K20" s="12"/>
    </row>
    <row r="21" spans="1:11" ht="15">
      <c r="A21" s="97"/>
      <c r="B21" s="91"/>
      <c r="C21" s="91"/>
      <c r="D21" s="9">
        <v>12</v>
      </c>
      <c r="E21" s="10">
        <v>2018</v>
      </c>
      <c r="F21" s="11"/>
      <c r="G21" s="11">
        <v>2000000</v>
      </c>
      <c r="H21" s="11">
        <f>G21/(POWER(1.05,12))</f>
        <v>1113674.836355119</v>
      </c>
      <c r="I21" s="11">
        <v>2000000</v>
      </c>
      <c r="J21" s="11">
        <f>I21/(POWER(1.05,12))</f>
        <v>1113674.836355119</v>
      </c>
      <c r="K21" s="12"/>
    </row>
    <row r="22" spans="1:11" ht="15">
      <c r="A22" s="97"/>
      <c r="B22" s="91"/>
      <c r="C22" s="91"/>
      <c r="D22" s="9">
        <v>13</v>
      </c>
      <c r="E22" s="10">
        <v>2019</v>
      </c>
      <c r="F22" s="11"/>
      <c r="G22" s="11">
        <v>2000000</v>
      </c>
      <c r="H22" s="11">
        <f>G22/(POWER(1.05,13))</f>
        <v>1060642.7012905893</v>
      </c>
      <c r="I22" s="11">
        <v>2000000</v>
      </c>
      <c r="J22" s="11">
        <f>I22/(POWER(1.05,13))</f>
        <v>1060642.7012905893</v>
      </c>
      <c r="K22" s="12"/>
    </row>
    <row r="23" spans="1:11" ht="15">
      <c r="A23" s="97"/>
      <c r="B23" s="91"/>
      <c r="C23" s="91"/>
      <c r="D23" s="9">
        <v>14</v>
      </c>
      <c r="E23" s="10">
        <v>2020</v>
      </c>
      <c r="F23" s="11"/>
      <c r="G23" s="11">
        <v>2000000</v>
      </c>
      <c r="H23" s="11">
        <f>G23/(POWER(1.05,14))</f>
        <v>1010135.9059910377</v>
      </c>
      <c r="I23" s="11">
        <v>2000000</v>
      </c>
      <c r="J23" s="11">
        <f>I23/(POWER(1.05,14))</f>
        <v>1010135.9059910377</v>
      </c>
      <c r="K23" s="12"/>
    </row>
    <row r="24" spans="1:11" ht="15">
      <c r="A24" s="97"/>
      <c r="B24" s="91"/>
      <c r="C24" s="91"/>
      <c r="D24" s="9">
        <v>15</v>
      </c>
      <c r="E24" s="10">
        <v>2021</v>
      </c>
      <c r="F24" s="11"/>
      <c r="G24" s="11">
        <v>2000000</v>
      </c>
      <c r="H24" s="11">
        <f>G24/(POWER(1.05,15))</f>
        <v>962034.1961819404</v>
      </c>
      <c r="I24" s="11">
        <v>2000000</v>
      </c>
      <c r="J24" s="11">
        <f>I24/(POWER(1.05,15))</f>
        <v>962034.1961819404</v>
      </c>
      <c r="K24" s="11"/>
    </row>
    <row r="25" spans="1:11" ht="15">
      <c r="A25" s="97"/>
      <c r="B25" s="91"/>
      <c r="C25" s="91"/>
      <c r="D25" s="92" t="s">
        <v>120</v>
      </c>
      <c r="E25" s="92"/>
      <c r="F25" s="13">
        <f>SUM(F10:F24)</f>
        <v>30000000</v>
      </c>
      <c r="G25" s="13">
        <f>SUM(G10:G24)</f>
        <v>30000000</v>
      </c>
      <c r="H25" s="13">
        <f>SUM(H10:H24)</f>
        <v>20759316.076361187</v>
      </c>
      <c r="I25" s="13">
        <f>SUM(I10:I24)</f>
        <v>30000000</v>
      </c>
      <c r="J25" s="13">
        <f>SUM(J10:J24)</f>
        <v>20759316.076361187</v>
      </c>
      <c r="K25" s="13">
        <v>0</v>
      </c>
    </row>
    <row r="26" spans="1:11" ht="15">
      <c r="A26" s="97"/>
      <c r="B26" s="91"/>
      <c r="C26" s="91"/>
      <c r="D26" s="93" t="s">
        <v>121</v>
      </c>
      <c r="E26" s="93"/>
      <c r="F26" s="13">
        <f>F25/1.05</f>
        <v>28571428.57142857</v>
      </c>
      <c r="G26" s="13">
        <f>NPV(0.05,G10:G24)</f>
        <v>20759316.076361183</v>
      </c>
      <c r="H26" s="14" t="s">
        <v>143</v>
      </c>
      <c r="I26" s="13">
        <f>NPV(0.05,I10:I24)</f>
        <v>20759316.076361183</v>
      </c>
      <c r="J26" s="14" t="s">
        <v>143</v>
      </c>
      <c r="K26" s="13">
        <v>0</v>
      </c>
    </row>
    <row r="27" spans="1:11" ht="7.5" customHeight="1">
      <c r="A27" s="97"/>
      <c r="B27" s="91"/>
      <c r="C27" s="91"/>
      <c r="D27" s="11"/>
      <c r="E27" s="11"/>
      <c r="F27" s="11"/>
      <c r="G27" s="11"/>
      <c r="H27" s="11"/>
      <c r="I27" s="11"/>
      <c r="J27" s="11"/>
      <c r="K27" s="11"/>
    </row>
    <row r="28" spans="1:11" ht="15">
      <c r="A28" s="97"/>
      <c r="B28" s="91"/>
      <c r="C28" s="91"/>
      <c r="D28" s="15" t="s">
        <v>119</v>
      </c>
      <c r="E28" s="16"/>
      <c r="F28" s="15" t="s">
        <v>114</v>
      </c>
      <c r="G28" s="15" t="s">
        <v>115</v>
      </c>
      <c r="H28" s="16"/>
      <c r="I28" s="15" t="s">
        <v>116</v>
      </c>
      <c r="J28" s="17"/>
      <c r="K28" s="11"/>
    </row>
    <row r="29" spans="1:11" ht="15">
      <c r="A29" s="97"/>
      <c r="B29" s="91"/>
      <c r="C29" s="91"/>
      <c r="D29" s="11">
        <f>F29/G29</f>
        <v>1</v>
      </c>
      <c r="E29" s="18"/>
      <c r="F29" s="11">
        <f>G29-I29</f>
        <v>28571428.57142857</v>
      </c>
      <c r="G29" s="11">
        <f>F26</f>
        <v>28571428.57142857</v>
      </c>
      <c r="H29" s="11"/>
      <c r="I29" s="11">
        <f>J25-H25+K26</f>
        <v>0</v>
      </c>
      <c r="J29" s="11"/>
      <c r="K29" s="11"/>
    </row>
    <row r="30" spans="1:11" ht="15">
      <c r="A30" s="97"/>
      <c r="B30" s="91"/>
      <c r="C30" s="91"/>
      <c r="D30" s="15" t="s">
        <v>117</v>
      </c>
      <c r="E30" s="16"/>
      <c r="F30" s="15" t="s">
        <v>118</v>
      </c>
      <c r="G30" s="15" t="s">
        <v>119</v>
      </c>
      <c r="H30" s="17"/>
      <c r="I30" s="11"/>
      <c r="J30" s="11"/>
      <c r="K30" s="11"/>
    </row>
    <row r="31" spans="1:11" ht="15">
      <c r="A31" s="97"/>
      <c r="B31" s="91"/>
      <c r="C31" s="91"/>
      <c r="D31" s="11">
        <f>F31*G31</f>
        <v>30000000</v>
      </c>
      <c r="E31" s="18"/>
      <c r="F31" s="11">
        <f>F25</f>
        <v>30000000</v>
      </c>
      <c r="G31" s="11">
        <f>D29</f>
        <v>1</v>
      </c>
      <c r="H31" s="11"/>
      <c r="I31" s="19"/>
      <c r="J31" s="11"/>
      <c r="K31" s="11"/>
    </row>
    <row r="32" spans="1:11" ht="15">
      <c r="A32" s="97"/>
      <c r="B32" s="91"/>
      <c r="C32" s="91"/>
      <c r="D32" s="20" t="s">
        <v>146</v>
      </c>
      <c r="E32" s="21"/>
      <c r="F32" s="15" t="s">
        <v>117</v>
      </c>
      <c r="G32" s="19"/>
      <c r="H32" s="94" t="s">
        <v>145</v>
      </c>
      <c r="I32" s="95"/>
      <c r="J32" s="22"/>
      <c r="K32" s="22"/>
    </row>
    <row r="33" spans="1:11" ht="15">
      <c r="A33" s="97"/>
      <c r="B33" s="91"/>
      <c r="C33" s="91"/>
      <c r="D33" s="11">
        <f>F33*H33</f>
        <v>28500000</v>
      </c>
      <c r="E33" s="11"/>
      <c r="F33" s="11">
        <f>D31</f>
        <v>30000000</v>
      </c>
      <c r="G33" s="19"/>
      <c r="H33" s="98">
        <v>0.95</v>
      </c>
      <c r="I33" s="99"/>
      <c r="J33" s="22"/>
      <c r="K33" s="22"/>
    </row>
    <row r="34" spans="1:12" ht="15">
      <c r="A34" s="97"/>
      <c r="B34" s="91"/>
      <c r="C34" s="91"/>
      <c r="D34" s="102" t="s">
        <v>142</v>
      </c>
      <c r="E34" s="102"/>
      <c r="F34" s="103"/>
      <c r="G34" s="103"/>
      <c r="H34" s="103"/>
      <c r="I34" s="103"/>
      <c r="J34" s="103"/>
      <c r="K34" s="103"/>
      <c r="L34" s="23"/>
    </row>
    <row r="35" spans="1:11" ht="98.25" customHeight="1">
      <c r="A35" s="6">
        <v>5</v>
      </c>
      <c r="B35" s="81" t="s">
        <v>134</v>
      </c>
      <c r="C35" s="80"/>
      <c r="D35" s="81" t="s">
        <v>102</v>
      </c>
      <c r="E35" s="81"/>
      <c r="F35" s="80"/>
      <c r="G35" s="80"/>
      <c r="H35" s="80"/>
      <c r="I35" s="80"/>
      <c r="J35" s="80"/>
      <c r="K35" s="80"/>
    </row>
    <row r="36" spans="1:12" ht="121.5" customHeight="1">
      <c r="A36" s="7">
        <v>6</v>
      </c>
      <c r="B36" s="81" t="s">
        <v>138</v>
      </c>
      <c r="C36" s="82"/>
      <c r="D36" s="81" t="s">
        <v>92</v>
      </c>
      <c r="E36" s="81"/>
      <c r="F36" s="82"/>
      <c r="G36" s="82"/>
      <c r="H36" s="82"/>
      <c r="I36" s="82"/>
      <c r="J36" s="82"/>
      <c r="K36" s="82"/>
      <c r="L36" s="24"/>
    </row>
    <row r="37" spans="1:12" ht="249" customHeight="1">
      <c r="A37" s="7">
        <v>7</v>
      </c>
      <c r="B37" s="81" t="s">
        <v>7</v>
      </c>
      <c r="C37" s="82"/>
      <c r="D37" s="81" t="s">
        <v>158</v>
      </c>
      <c r="E37" s="81"/>
      <c r="F37" s="82"/>
      <c r="G37" s="82"/>
      <c r="H37" s="82"/>
      <c r="I37" s="82"/>
      <c r="J37" s="82"/>
      <c r="K37" s="82"/>
      <c r="L37" s="24"/>
    </row>
    <row r="38" spans="1:11" ht="210.75" customHeight="1">
      <c r="A38" s="7">
        <v>8</v>
      </c>
      <c r="B38" s="81" t="s">
        <v>4</v>
      </c>
      <c r="C38" s="82"/>
      <c r="D38" s="81" t="s">
        <v>410</v>
      </c>
      <c r="E38" s="81"/>
      <c r="F38" s="82"/>
      <c r="G38" s="82"/>
      <c r="H38" s="82"/>
      <c r="I38" s="82"/>
      <c r="J38" s="82"/>
      <c r="K38" s="82"/>
    </row>
    <row r="39" spans="1:11" ht="91.5" customHeight="1">
      <c r="A39" s="7">
        <v>9</v>
      </c>
      <c r="B39" s="81" t="s">
        <v>5</v>
      </c>
      <c r="C39" s="82"/>
      <c r="D39" s="81" t="s">
        <v>6</v>
      </c>
      <c r="E39" s="81"/>
      <c r="F39" s="82"/>
      <c r="G39" s="82"/>
      <c r="H39" s="82"/>
      <c r="I39" s="82"/>
      <c r="J39" s="82"/>
      <c r="K39" s="82"/>
    </row>
    <row r="40" spans="1:11" ht="65.25" customHeight="1">
      <c r="A40" s="7">
        <v>10</v>
      </c>
      <c r="B40" s="81" t="s">
        <v>72</v>
      </c>
      <c r="C40" s="82"/>
      <c r="D40" s="81" t="s">
        <v>2</v>
      </c>
      <c r="E40" s="81"/>
      <c r="F40" s="82"/>
      <c r="G40" s="82"/>
      <c r="H40" s="82"/>
      <c r="I40" s="82"/>
      <c r="J40" s="82"/>
      <c r="K40" s="82"/>
    </row>
    <row r="41" spans="1:11" ht="108" customHeight="1">
      <c r="A41" s="7">
        <v>11</v>
      </c>
      <c r="B41" s="81" t="s">
        <v>65</v>
      </c>
      <c r="C41" s="82"/>
      <c r="D41" s="81" t="s">
        <v>159</v>
      </c>
      <c r="E41" s="81"/>
      <c r="F41" s="82"/>
      <c r="G41" s="82"/>
      <c r="H41" s="82"/>
      <c r="I41" s="82"/>
      <c r="J41" s="82"/>
      <c r="K41" s="82"/>
    </row>
    <row r="42" spans="1:11" ht="39" customHeight="1">
      <c r="A42" s="7">
        <v>12</v>
      </c>
      <c r="B42" s="81" t="s">
        <v>73</v>
      </c>
      <c r="C42" s="82"/>
      <c r="D42" s="81" t="s">
        <v>66</v>
      </c>
      <c r="E42" s="81"/>
      <c r="F42" s="82"/>
      <c r="G42" s="82"/>
      <c r="H42" s="82"/>
      <c r="I42" s="82"/>
      <c r="J42" s="82"/>
      <c r="K42" s="82"/>
    </row>
    <row r="43" spans="1:11" ht="76.5" customHeight="1">
      <c r="A43" s="7">
        <v>13</v>
      </c>
      <c r="B43" s="81" t="s">
        <v>74</v>
      </c>
      <c r="C43" s="82"/>
      <c r="D43" s="81" t="s">
        <v>160</v>
      </c>
      <c r="E43" s="81"/>
      <c r="F43" s="82"/>
      <c r="G43" s="82"/>
      <c r="H43" s="82"/>
      <c r="I43" s="82"/>
      <c r="J43" s="82"/>
      <c r="K43" s="82"/>
    </row>
    <row r="44" spans="1:11" ht="78" customHeight="1">
      <c r="A44" s="7">
        <v>14</v>
      </c>
      <c r="B44" s="81" t="s">
        <v>67</v>
      </c>
      <c r="C44" s="82"/>
      <c r="D44" s="81" t="s">
        <v>68</v>
      </c>
      <c r="E44" s="81"/>
      <c r="F44" s="82"/>
      <c r="G44" s="82"/>
      <c r="H44" s="82"/>
      <c r="I44" s="82"/>
      <c r="J44" s="82"/>
      <c r="K44" s="82"/>
    </row>
    <row r="45" spans="1:11" ht="381.75" customHeight="1">
      <c r="A45" s="7">
        <v>15</v>
      </c>
      <c r="B45" s="81" t="s">
        <v>3</v>
      </c>
      <c r="C45" s="82"/>
      <c r="D45" s="81" t="s">
        <v>411</v>
      </c>
      <c r="E45" s="81"/>
      <c r="F45" s="82"/>
      <c r="G45" s="82"/>
      <c r="H45" s="82"/>
      <c r="I45" s="82"/>
      <c r="J45" s="82"/>
      <c r="K45" s="82"/>
    </row>
    <row r="46" spans="1:11" ht="63.75" customHeight="1">
      <c r="A46" s="7">
        <v>16</v>
      </c>
      <c r="B46" s="81" t="s">
        <v>75</v>
      </c>
      <c r="C46" s="82"/>
      <c r="D46" s="81" t="s">
        <v>76</v>
      </c>
      <c r="E46" s="81"/>
      <c r="F46" s="82"/>
      <c r="G46" s="82"/>
      <c r="H46" s="82"/>
      <c r="I46" s="82"/>
      <c r="J46" s="82"/>
      <c r="K46" s="82"/>
    </row>
    <row r="47" spans="1:11" ht="78" customHeight="1">
      <c r="A47" s="7">
        <v>17</v>
      </c>
      <c r="B47" s="81" t="s">
        <v>77</v>
      </c>
      <c r="C47" s="82"/>
      <c r="D47" s="81" t="s">
        <v>161</v>
      </c>
      <c r="E47" s="81"/>
      <c r="F47" s="82"/>
      <c r="G47" s="82"/>
      <c r="H47" s="82"/>
      <c r="I47" s="82"/>
      <c r="J47" s="82"/>
      <c r="K47" s="82"/>
    </row>
    <row r="48" spans="1:11" ht="67.5" customHeight="1">
      <c r="A48" s="7">
        <v>18</v>
      </c>
      <c r="B48" s="83" t="s">
        <v>78</v>
      </c>
      <c r="C48" s="84"/>
      <c r="D48" s="81" t="s">
        <v>170</v>
      </c>
      <c r="E48" s="81"/>
      <c r="F48" s="104"/>
      <c r="G48" s="104"/>
      <c r="H48" s="104"/>
      <c r="I48" s="104"/>
      <c r="J48" s="104"/>
      <c r="K48" s="104"/>
    </row>
    <row r="49" spans="1:11" ht="77.25" customHeight="1">
      <c r="A49" s="7">
        <v>19</v>
      </c>
      <c r="B49" s="83" t="s">
        <v>79</v>
      </c>
      <c r="C49" s="84"/>
      <c r="D49" s="81" t="s">
        <v>162</v>
      </c>
      <c r="E49" s="81"/>
      <c r="F49" s="82"/>
      <c r="G49" s="82"/>
      <c r="H49" s="82"/>
      <c r="I49" s="82"/>
      <c r="J49" s="82"/>
      <c r="K49" s="82"/>
    </row>
    <row r="50" spans="1:11" ht="56.25" customHeight="1">
      <c r="A50" s="7">
        <v>20</v>
      </c>
      <c r="B50" s="83" t="s">
        <v>80</v>
      </c>
      <c r="C50" s="84"/>
      <c r="D50" s="81" t="s">
        <v>91</v>
      </c>
      <c r="E50" s="81"/>
      <c r="F50" s="82"/>
      <c r="G50" s="82"/>
      <c r="H50" s="82"/>
      <c r="I50" s="82"/>
      <c r="J50" s="82"/>
      <c r="K50" s="82"/>
    </row>
    <row r="51" spans="1:11" ht="77.25" customHeight="1">
      <c r="A51" s="7">
        <v>21</v>
      </c>
      <c r="B51" s="81" t="s">
        <v>81</v>
      </c>
      <c r="C51" s="82"/>
      <c r="D51" s="81" t="s">
        <v>169</v>
      </c>
      <c r="E51" s="81"/>
      <c r="F51" s="82"/>
      <c r="G51" s="82"/>
      <c r="H51" s="82"/>
      <c r="I51" s="82"/>
      <c r="J51" s="82"/>
      <c r="K51" s="82"/>
    </row>
    <row r="52" spans="1:11" ht="90" customHeight="1">
      <c r="A52" s="7">
        <v>22</v>
      </c>
      <c r="B52" s="81" t="s">
        <v>82</v>
      </c>
      <c r="C52" s="82"/>
      <c r="D52" s="81" t="s">
        <v>90</v>
      </c>
      <c r="E52" s="81"/>
      <c r="F52" s="82"/>
      <c r="G52" s="82"/>
      <c r="H52" s="82"/>
      <c r="I52" s="82"/>
      <c r="J52" s="82"/>
      <c r="K52" s="82"/>
    </row>
    <row r="53" spans="1:11" ht="102.75" customHeight="1">
      <c r="A53" s="7">
        <v>23</v>
      </c>
      <c r="B53" s="81" t="s">
        <v>83</v>
      </c>
      <c r="C53" s="82"/>
      <c r="D53" s="81" t="s">
        <v>89</v>
      </c>
      <c r="E53" s="81"/>
      <c r="F53" s="82"/>
      <c r="G53" s="82"/>
      <c r="H53" s="82"/>
      <c r="I53" s="82"/>
      <c r="J53" s="82"/>
      <c r="K53" s="82"/>
    </row>
    <row r="54" spans="1:11" ht="92.25" customHeight="1">
      <c r="A54" s="7">
        <v>24</v>
      </c>
      <c r="B54" s="81" t="s">
        <v>84</v>
      </c>
      <c r="C54" s="82"/>
      <c r="D54" s="81" t="s">
        <v>163</v>
      </c>
      <c r="E54" s="81"/>
      <c r="F54" s="82"/>
      <c r="G54" s="82"/>
      <c r="H54" s="82"/>
      <c r="I54" s="82"/>
      <c r="J54" s="82"/>
      <c r="K54" s="82"/>
    </row>
    <row r="55" spans="1:11" ht="88.5" customHeight="1">
      <c r="A55" s="7">
        <v>25</v>
      </c>
      <c r="B55" s="81" t="s">
        <v>85</v>
      </c>
      <c r="C55" s="82"/>
      <c r="D55" s="81" t="s">
        <v>168</v>
      </c>
      <c r="E55" s="81"/>
      <c r="F55" s="104"/>
      <c r="G55" s="104"/>
      <c r="H55" s="104"/>
      <c r="I55" s="104"/>
      <c r="J55" s="104"/>
      <c r="K55" s="104"/>
    </row>
    <row r="56" spans="1:11" ht="78" customHeight="1">
      <c r="A56" s="7">
        <v>26</v>
      </c>
      <c r="B56" s="81" t="s">
        <v>86</v>
      </c>
      <c r="C56" s="82"/>
      <c r="D56" s="81" t="s">
        <v>164</v>
      </c>
      <c r="E56" s="81"/>
      <c r="F56" s="82"/>
      <c r="G56" s="82"/>
      <c r="H56" s="82"/>
      <c r="I56" s="82"/>
      <c r="J56" s="82"/>
      <c r="K56" s="82"/>
    </row>
    <row r="57" spans="1:11" ht="93" customHeight="1">
      <c r="A57" s="7">
        <v>27</v>
      </c>
      <c r="B57" s="81" t="s">
        <v>87</v>
      </c>
      <c r="C57" s="82"/>
      <c r="D57" s="81" t="s">
        <v>88</v>
      </c>
      <c r="E57" s="81"/>
      <c r="F57" s="82"/>
      <c r="G57" s="82"/>
      <c r="H57" s="82"/>
      <c r="I57" s="82"/>
      <c r="J57" s="82"/>
      <c r="K57" s="82"/>
    </row>
    <row r="58" spans="1:11" ht="225.75" customHeight="1">
      <c r="A58" s="7">
        <v>28</v>
      </c>
      <c r="B58" s="81" t="s">
        <v>398</v>
      </c>
      <c r="C58" s="82"/>
      <c r="D58" s="81" t="s">
        <v>412</v>
      </c>
      <c r="E58" s="81"/>
      <c r="F58" s="82"/>
      <c r="G58" s="82"/>
      <c r="H58" s="82"/>
      <c r="I58" s="82"/>
      <c r="J58" s="82"/>
      <c r="K58" s="82"/>
    </row>
    <row r="59" spans="1:11" ht="87" customHeight="1">
      <c r="A59" s="7">
        <v>29</v>
      </c>
      <c r="B59" s="81" t="s">
        <v>171</v>
      </c>
      <c r="C59" s="82"/>
      <c r="D59" s="81" t="s">
        <v>14</v>
      </c>
      <c r="E59" s="81"/>
      <c r="F59" s="82"/>
      <c r="G59" s="82"/>
      <c r="H59" s="82"/>
      <c r="I59" s="82"/>
      <c r="J59" s="82"/>
      <c r="K59" s="82"/>
    </row>
    <row r="60" spans="1:11" ht="108.75" customHeight="1">
      <c r="A60" s="7">
        <v>30</v>
      </c>
      <c r="B60" s="81" t="s">
        <v>172</v>
      </c>
      <c r="C60" s="82"/>
      <c r="D60" s="81" t="s">
        <v>15</v>
      </c>
      <c r="E60" s="81"/>
      <c r="F60" s="82"/>
      <c r="G60" s="82"/>
      <c r="H60" s="82"/>
      <c r="I60" s="82"/>
      <c r="J60" s="82"/>
      <c r="K60" s="82"/>
    </row>
    <row r="61" spans="1:11" ht="118.5" customHeight="1">
      <c r="A61" s="7">
        <v>31</v>
      </c>
      <c r="B61" s="81" t="s">
        <v>173</v>
      </c>
      <c r="C61" s="82"/>
      <c r="D61" s="81" t="s">
        <v>18</v>
      </c>
      <c r="E61" s="81"/>
      <c r="F61" s="82"/>
      <c r="G61" s="82"/>
      <c r="H61" s="82"/>
      <c r="I61" s="82"/>
      <c r="J61" s="82"/>
      <c r="K61" s="82"/>
    </row>
    <row r="62" spans="1:11" ht="87" customHeight="1">
      <c r="A62" s="7">
        <v>32</v>
      </c>
      <c r="B62" s="81" t="s">
        <v>174</v>
      </c>
      <c r="C62" s="82"/>
      <c r="D62" s="81" t="s">
        <v>11</v>
      </c>
      <c r="E62" s="81"/>
      <c r="F62" s="82"/>
      <c r="G62" s="82"/>
      <c r="H62" s="82"/>
      <c r="I62" s="82"/>
      <c r="J62" s="82"/>
      <c r="K62" s="82"/>
    </row>
    <row r="63" spans="1:11" ht="177.75" customHeight="1">
      <c r="A63" s="7">
        <v>33</v>
      </c>
      <c r="B63" s="81" t="s">
        <v>12</v>
      </c>
      <c r="C63" s="82"/>
      <c r="D63" s="81" t="s">
        <v>13</v>
      </c>
      <c r="E63" s="81"/>
      <c r="F63" s="82"/>
      <c r="G63" s="82"/>
      <c r="H63" s="82"/>
      <c r="I63" s="82"/>
      <c r="J63" s="82"/>
      <c r="K63" s="82"/>
    </row>
    <row r="64" spans="1:11" ht="90.75" customHeight="1">
      <c r="A64" s="7">
        <v>34</v>
      </c>
      <c r="B64" s="81" t="s">
        <v>175</v>
      </c>
      <c r="C64" s="82"/>
      <c r="D64" s="81" t="s">
        <v>180</v>
      </c>
      <c r="E64" s="81"/>
      <c r="F64" s="82"/>
      <c r="G64" s="82"/>
      <c r="H64" s="82"/>
      <c r="I64" s="82"/>
      <c r="J64" s="82"/>
      <c r="K64" s="82"/>
    </row>
    <row r="65" spans="1:11" ht="43.5" customHeight="1">
      <c r="A65" s="7">
        <v>35</v>
      </c>
      <c r="B65" s="81" t="s">
        <v>176</v>
      </c>
      <c r="C65" s="82"/>
      <c r="D65" s="81" t="s">
        <v>177</v>
      </c>
      <c r="E65" s="81"/>
      <c r="F65" s="82"/>
      <c r="G65" s="82"/>
      <c r="H65" s="82"/>
      <c r="I65" s="82"/>
      <c r="J65" s="82"/>
      <c r="K65" s="82"/>
    </row>
    <row r="66" spans="1:11" ht="99.75" customHeight="1">
      <c r="A66" s="7">
        <v>36</v>
      </c>
      <c r="B66" s="81" t="s">
        <v>181</v>
      </c>
      <c r="C66" s="82"/>
      <c r="D66" s="81" t="s">
        <v>182</v>
      </c>
      <c r="E66" s="81"/>
      <c r="F66" s="82"/>
      <c r="G66" s="82"/>
      <c r="H66" s="82"/>
      <c r="I66" s="82"/>
      <c r="J66" s="82"/>
      <c r="K66" s="82"/>
    </row>
    <row r="67" spans="1:11" ht="101.25" customHeight="1">
      <c r="A67" s="7">
        <v>37</v>
      </c>
      <c r="B67" s="81" t="s">
        <v>179</v>
      </c>
      <c r="C67" s="82"/>
      <c r="D67" s="81" t="s">
        <v>178</v>
      </c>
      <c r="E67" s="81"/>
      <c r="F67" s="82"/>
      <c r="G67" s="82"/>
      <c r="H67" s="82"/>
      <c r="I67" s="82"/>
      <c r="J67" s="82"/>
      <c r="K67" s="82"/>
    </row>
    <row r="68" spans="1:11" ht="40.5" customHeight="1">
      <c r="A68" s="57">
        <v>38</v>
      </c>
      <c r="B68" s="81" t="s">
        <v>38</v>
      </c>
      <c r="C68" s="104"/>
      <c r="D68" s="81" t="s">
        <v>55</v>
      </c>
      <c r="E68" s="81"/>
      <c r="F68" s="104"/>
      <c r="G68" s="104"/>
      <c r="H68" s="104"/>
      <c r="I68" s="104"/>
      <c r="J68" s="104"/>
      <c r="K68" s="104"/>
    </row>
    <row r="69" spans="1:11" ht="62.25" customHeight="1">
      <c r="A69" s="57">
        <v>39</v>
      </c>
      <c r="B69" s="81" t="s">
        <v>39</v>
      </c>
      <c r="C69" s="104"/>
      <c r="D69" s="81" t="s">
        <v>57</v>
      </c>
      <c r="E69" s="81"/>
      <c r="F69" s="104"/>
      <c r="G69" s="104"/>
      <c r="H69" s="104"/>
      <c r="I69" s="104"/>
      <c r="J69" s="104"/>
      <c r="K69" s="104"/>
    </row>
    <row r="70" spans="1:11" ht="81" customHeight="1">
      <c r="A70" s="57">
        <v>40</v>
      </c>
      <c r="B70" s="81" t="s">
        <v>63</v>
      </c>
      <c r="C70" s="104"/>
      <c r="D70" s="81" t="s">
        <v>61</v>
      </c>
      <c r="E70" s="81"/>
      <c r="F70" s="104"/>
      <c r="G70" s="104"/>
      <c r="H70" s="104"/>
      <c r="I70" s="104"/>
      <c r="J70" s="104"/>
      <c r="K70" s="104"/>
    </row>
    <row r="71" spans="1:11" ht="42.75" customHeight="1">
      <c r="A71" s="57">
        <v>41</v>
      </c>
      <c r="B71" s="81" t="s">
        <v>64</v>
      </c>
      <c r="C71" s="104"/>
      <c r="D71" s="81" t="s">
        <v>56</v>
      </c>
      <c r="E71" s="81"/>
      <c r="F71" s="104"/>
      <c r="G71" s="104"/>
      <c r="H71" s="104"/>
      <c r="I71" s="104"/>
      <c r="J71" s="104"/>
      <c r="K71" s="104"/>
    </row>
    <row r="72" spans="1:11" ht="81" customHeight="1">
      <c r="A72" s="57">
        <v>42</v>
      </c>
      <c r="B72" s="81" t="s">
        <v>183</v>
      </c>
      <c r="C72" s="104"/>
      <c r="D72" s="81" t="s">
        <v>62</v>
      </c>
      <c r="E72" s="81"/>
      <c r="F72" s="104"/>
      <c r="G72" s="104"/>
      <c r="H72" s="104"/>
      <c r="I72" s="104"/>
      <c r="J72" s="104"/>
      <c r="K72" s="104"/>
    </row>
    <row r="73" spans="1:11" ht="63" customHeight="1">
      <c r="A73" s="58">
        <v>43</v>
      </c>
      <c r="B73" s="81" t="s">
        <v>53</v>
      </c>
      <c r="C73" s="104"/>
      <c r="D73" s="81" t="s">
        <v>399</v>
      </c>
      <c r="E73" s="81"/>
      <c r="F73" s="104"/>
      <c r="G73" s="104"/>
      <c r="H73" s="104"/>
      <c r="I73" s="104"/>
      <c r="J73" s="104"/>
      <c r="K73" s="104"/>
    </row>
    <row r="74" spans="1:11" ht="177.75" customHeight="1">
      <c r="A74" s="57">
        <v>44</v>
      </c>
      <c r="B74" s="81" t="s">
        <v>148</v>
      </c>
      <c r="C74" s="104"/>
      <c r="D74" s="81" t="s">
        <v>400</v>
      </c>
      <c r="E74" s="81"/>
      <c r="F74" s="104"/>
      <c r="G74" s="104"/>
      <c r="H74" s="104"/>
      <c r="I74" s="104"/>
      <c r="J74" s="104"/>
      <c r="K74" s="104"/>
    </row>
    <row r="75" spans="1:11" ht="61.5" customHeight="1">
      <c r="A75" s="57">
        <v>45</v>
      </c>
      <c r="B75" s="81" t="s">
        <v>16</v>
      </c>
      <c r="C75" s="104"/>
      <c r="D75" s="81" t="s">
        <v>17</v>
      </c>
      <c r="E75" s="81"/>
      <c r="F75" s="104"/>
      <c r="G75" s="104"/>
      <c r="H75" s="104"/>
      <c r="I75" s="104"/>
      <c r="J75" s="104"/>
      <c r="K75" s="104"/>
    </row>
    <row r="88" ht="15">
      <c r="L88" s="23"/>
    </row>
    <row r="101" ht="15">
      <c r="L101" s="24"/>
    </row>
  </sheetData>
  <sheetProtection sheet="1" formatCells="0" formatColumns="0" formatRows="0" insertColumns="0" insertRows="0" insertHyperlinks="0" deleteColumns="0" deleteRows="0" sort="0" autoFilter="0" pivotTables="0"/>
  <mergeCells count="100">
    <mergeCell ref="B75:C75"/>
    <mergeCell ref="D75:K75"/>
    <mergeCell ref="B74:C74"/>
    <mergeCell ref="D74:K74"/>
    <mergeCell ref="B73:C73"/>
    <mergeCell ref="D73:K73"/>
    <mergeCell ref="B72:C72"/>
    <mergeCell ref="D72:K72"/>
    <mergeCell ref="B70:C70"/>
    <mergeCell ref="D70:K70"/>
    <mergeCell ref="B71:C71"/>
    <mergeCell ref="D71:K71"/>
    <mergeCell ref="B68:C68"/>
    <mergeCell ref="D68:K68"/>
    <mergeCell ref="B69:C69"/>
    <mergeCell ref="D69:K69"/>
    <mergeCell ref="B60:C60"/>
    <mergeCell ref="D60:K60"/>
    <mergeCell ref="B61:C61"/>
    <mergeCell ref="D61:K61"/>
    <mergeCell ref="B64:C64"/>
    <mergeCell ref="D64:K64"/>
    <mergeCell ref="B58:C58"/>
    <mergeCell ref="D58:K58"/>
    <mergeCell ref="D59:K59"/>
    <mergeCell ref="B59:C59"/>
    <mergeCell ref="B37:C37"/>
    <mergeCell ref="D37:K37"/>
    <mergeCell ref="B57:C57"/>
    <mergeCell ref="D57:K57"/>
    <mergeCell ref="B55:C55"/>
    <mergeCell ref="D55:K55"/>
    <mergeCell ref="B56:C56"/>
    <mergeCell ref="D56:K56"/>
    <mergeCell ref="B53:C53"/>
    <mergeCell ref="D53:K53"/>
    <mergeCell ref="B54:C54"/>
    <mergeCell ref="D54:K54"/>
    <mergeCell ref="B51:C51"/>
    <mergeCell ref="D51:K51"/>
    <mergeCell ref="B52:C52"/>
    <mergeCell ref="D52:K52"/>
    <mergeCell ref="B49:C49"/>
    <mergeCell ref="D49:K49"/>
    <mergeCell ref="B50:C50"/>
    <mergeCell ref="D50:K50"/>
    <mergeCell ref="B47:C47"/>
    <mergeCell ref="D47:K47"/>
    <mergeCell ref="B48:C48"/>
    <mergeCell ref="D48:K48"/>
    <mergeCell ref="B38:C38"/>
    <mergeCell ref="D38:K38"/>
    <mergeCell ref="B40:C40"/>
    <mergeCell ref="D40:K40"/>
    <mergeCell ref="B39:C39"/>
    <mergeCell ref="D39:K39"/>
    <mergeCell ref="B41:C41"/>
    <mergeCell ref="D41:K41"/>
    <mergeCell ref="D42:K42"/>
    <mergeCell ref="B42:C42"/>
    <mergeCell ref="B45:C45"/>
    <mergeCell ref="D45:K45"/>
    <mergeCell ref="D34:K34"/>
    <mergeCell ref="D8:K8"/>
    <mergeCell ref="B46:C46"/>
    <mergeCell ref="D36:K36"/>
    <mergeCell ref="D46:K46"/>
    <mergeCell ref="B36:C36"/>
    <mergeCell ref="D43:K43"/>
    <mergeCell ref="D44:K44"/>
    <mergeCell ref="B44:C44"/>
    <mergeCell ref="B43:C43"/>
    <mergeCell ref="A1:K1"/>
    <mergeCell ref="H32:I32"/>
    <mergeCell ref="A7:A34"/>
    <mergeCell ref="H33:I33"/>
    <mergeCell ref="B3:C3"/>
    <mergeCell ref="B4:C4"/>
    <mergeCell ref="B5:C5"/>
    <mergeCell ref="D4:K4"/>
    <mergeCell ref="D3:K3"/>
    <mergeCell ref="D5:K5"/>
    <mergeCell ref="B7:C34"/>
    <mergeCell ref="D25:E25"/>
    <mergeCell ref="D26:E26"/>
    <mergeCell ref="B6:C6"/>
    <mergeCell ref="B62:C62"/>
    <mergeCell ref="D62:K62"/>
    <mergeCell ref="B35:C35"/>
    <mergeCell ref="D35:K35"/>
    <mergeCell ref="D6:K6"/>
    <mergeCell ref="D7:K7"/>
    <mergeCell ref="B63:C63"/>
    <mergeCell ref="D63:K63"/>
    <mergeCell ref="B67:C67"/>
    <mergeCell ref="D67:K67"/>
    <mergeCell ref="B65:C65"/>
    <mergeCell ref="D65:K65"/>
    <mergeCell ref="B66:C66"/>
    <mergeCell ref="D66:K66"/>
  </mergeCells>
  <printOptions/>
  <pageMargins left="0.7874015748031497" right="0.7874015748031497" top="0.984251968503937" bottom="0.984251968503937" header="0.31496062992125984" footer="0.31496062992125984"/>
  <pageSetup cellComments="asDisplayed" horizontalDpi="600" verticalDpi="600" orientation="portrait" paperSize="9" scale="60" r:id="rId3"/>
  <rowBreaks count="6" manualBreakCount="6">
    <brk id="35" max="10" man="1"/>
    <brk id="44" max="10" man="1"/>
    <brk id="54" max="10" man="1"/>
    <brk id="62" max="10" man="1"/>
    <brk id="81" max="10" man="1"/>
    <brk id="96" max="10" man="1"/>
  </rowBreaks>
  <colBreaks count="1" manualBreakCount="1">
    <brk id="11" max="65535" man="1"/>
  </colBreaks>
  <legacyDrawing r:id="rId2"/>
</worksheet>
</file>

<file path=xl/worksheets/sheet3.xml><?xml version="1.0" encoding="utf-8"?>
<worksheet xmlns="http://schemas.openxmlformats.org/spreadsheetml/2006/main" xmlns:r="http://schemas.openxmlformats.org/officeDocument/2006/relationships">
  <dimension ref="A1:K11"/>
  <sheetViews>
    <sheetView view="pageBreakPreview" zoomScaleSheetLayoutView="100" zoomScalePageLayoutView="0" workbookViewId="0" topLeftCell="A1">
      <selection activeCell="B3" sqref="B3:C3"/>
    </sheetView>
  </sheetViews>
  <sheetFormatPr defaultColWidth="9.140625" defaultRowHeight="15"/>
  <cols>
    <col min="1" max="1" width="2.8515625" style="0" customWidth="1"/>
    <col min="3" max="3" width="9.140625" style="0" customWidth="1"/>
  </cols>
  <sheetData>
    <row r="1" spans="1:11" ht="15">
      <c r="A1" s="88" t="s">
        <v>380</v>
      </c>
      <c r="B1" s="89"/>
      <c r="C1" s="89"/>
      <c r="D1" s="89"/>
      <c r="E1" s="89"/>
      <c r="F1" s="89"/>
      <c r="G1" s="89"/>
      <c r="H1" s="89"/>
      <c r="I1" s="89"/>
      <c r="J1" s="89"/>
      <c r="K1" s="89"/>
    </row>
    <row r="3" spans="1:11" ht="90" customHeight="1">
      <c r="A3" s="5" t="s">
        <v>128</v>
      </c>
      <c r="B3" s="77" t="s">
        <v>392</v>
      </c>
      <c r="C3" s="100"/>
      <c r="D3" s="77" t="s">
        <v>129</v>
      </c>
      <c r="E3" s="77"/>
      <c r="F3" s="100"/>
      <c r="G3" s="100"/>
      <c r="H3" s="100"/>
      <c r="I3" s="100"/>
      <c r="J3" s="100"/>
      <c r="K3" s="100"/>
    </row>
    <row r="4" spans="1:11" ht="176.25" customHeight="1">
      <c r="A4" s="57">
        <v>1</v>
      </c>
      <c r="B4" s="81" t="s">
        <v>381</v>
      </c>
      <c r="C4" s="104"/>
      <c r="D4" s="83" t="s">
        <v>100</v>
      </c>
      <c r="E4" s="108"/>
      <c r="F4" s="108"/>
      <c r="G4" s="108"/>
      <c r="H4" s="108"/>
      <c r="I4" s="108"/>
      <c r="J4" s="108"/>
      <c r="K4" s="84"/>
    </row>
    <row r="5" spans="1:11" ht="63.75" customHeight="1">
      <c r="A5" s="57">
        <v>2</v>
      </c>
      <c r="B5" s="81" t="s">
        <v>97</v>
      </c>
      <c r="C5" s="104"/>
      <c r="D5" s="81" t="s">
        <v>98</v>
      </c>
      <c r="E5" s="81"/>
      <c r="F5" s="104"/>
      <c r="G5" s="104"/>
      <c r="H5" s="104"/>
      <c r="I5" s="104"/>
      <c r="J5" s="104"/>
      <c r="K5" s="104"/>
    </row>
    <row r="6" spans="1:11" ht="50.25" customHeight="1">
      <c r="A6" s="57">
        <v>3</v>
      </c>
      <c r="B6" s="81" t="s">
        <v>382</v>
      </c>
      <c r="C6" s="104"/>
      <c r="D6" s="81" t="s">
        <v>383</v>
      </c>
      <c r="E6" s="81"/>
      <c r="F6" s="104"/>
      <c r="G6" s="104"/>
      <c r="H6" s="104"/>
      <c r="I6" s="104"/>
      <c r="J6" s="104"/>
      <c r="K6" s="104"/>
    </row>
    <row r="7" spans="1:11" ht="62.25" customHeight="1">
      <c r="A7" s="57">
        <v>4</v>
      </c>
      <c r="B7" s="81" t="s">
        <v>384</v>
      </c>
      <c r="C7" s="104"/>
      <c r="D7" s="81" t="s">
        <v>385</v>
      </c>
      <c r="E7" s="81"/>
      <c r="F7" s="104"/>
      <c r="G7" s="104"/>
      <c r="H7" s="104"/>
      <c r="I7" s="104"/>
      <c r="J7" s="104"/>
      <c r="K7" s="104"/>
    </row>
    <row r="8" spans="1:11" ht="63" customHeight="1">
      <c r="A8" s="72">
        <v>5</v>
      </c>
      <c r="B8" s="81" t="s">
        <v>386</v>
      </c>
      <c r="C8" s="81"/>
      <c r="D8" s="81" t="s">
        <v>101</v>
      </c>
      <c r="E8" s="81"/>
      <c r="F8" s="81"/>
      <c r="G8" s="81"/>
      <c r="H8" s="81"/>
      <c r="I8" s="81"/>
      <c r="J8" s="81"/>
      <c r="K8" s="81"/>
    </row>
    <row r="9" spans="1:11" ht="51.75" customHeight="1">
      <c r="A9" s="73">
        <v>6</v>
      </c>
      <c r="B9" s="105" t="s">
        <v>415</v>
      </c>
      <c r="C9" s="106"/>
      <c r="D9" s="105" t="s">
        <v>417</v>
      </c>
      <c r="E9" s="107"/>
      <c r="F9" s="107"/>
      <c r="G9" s="107"/>
      <c r="H9" s="107"/>
      <c r="I9" s="107"/>
      <c r="J9" s="107"/>
      <c r="K9" s="106"/>
    </row>
    <row r="10" spans="1:11" ht="39.75" customHeight="1">
      <c r="A10" s="73">
        <v>7</v>
      </c>
      <c r="B10" s="105" t="s">
        <v>414</v>
      </c>
      <c r="C10" s="106"/>
      <c r="D10" s="105" t="s">
        <v>416</v>
      </c>
      <c r="E10" s="107"/>
      <c r="F10" s="107"/>
      <c r="G10" s="107"/>
      <c r="H10" s="107"/>
      <c r="I10" s="107"/>
      <c r="J10" s="107"/>
      <c r="K10" s="106"/>
    </row>
    <row r="11" spans="1:11" ht="131.25" customHeight="1">
      <c r="A11" s="73">
        <v>8</v>
      </c>
      <c r="B11" s="105" t="s">
        <v>425</v>
      </c>
      <c r="C11" s="106"/>
      <c r="D11" s="105" t="s">
        <v>431</v>
      </c>
      <c r="E11" s="107"/>
      <c r="F11" s="107"/>
      <c r="G11" s="107"/>
      <c r="H11" s="107"/>
      <c r="I11" s="107"/>
      <c r="J11" s="107"/>
      <c r="K11" s="106"/>
    </row>
  </sheetData>
  <sheetProtection/>
  <mergeCells count="19">
    <mergeCell ref="A1:K1"/>
    <mergeCell ref="B3:C3"/>
    <mergeCell ref="D3:K3"/>
    <mergeCell ref="B4:C4"/>
    <mergeCell ref="D4:K4"/>
    <mergeCell ref="B11:C11"/>
    <mergeCell ref="D11:K11"/>
    <mergeCell ref="B6:C6"/>
    <mergeCell ref="D6:K6"/>
    <mergeCell ref="B7:C7"/>
    <mergeCell ref="D7:K7"/>
    <mergeCell ref="B5:C5"/>
    <mergeCell ref="D5:K5"/>
    <mergeCell ref="B9:C9"/>
    <mergeCell ref="B10:C10"/>
    <mergeCell ref="D9:K9"/>
    <mergeCell ref="D10:K10"/>
    <mergeCell ref="D8:K8"/>
    <mergeCell ref="B8:C8"/>
  </mergeCells>
  <printOptions/>
  <pageMargins left="0.75" right="0.75" top="1" bottom="1" header="0.4921259845" footer="0.4921259845"/>
  <pageSetup horizontalDpi="600" verticalDpi="600" orientation="portrait" paperSize="9" scale="84" r:id="rId1"/>
</worksheet>
</file>

<file path=xl/worksheets/sheet4.xml><?xml version="1.0" encoding="utf-8"?>
<worksheet xmlns="http://schemas.openxmlformats.org/spreadsheetml/2006/main" xmlns:r="http://schemas.openxmlformats.org/officeDocument/2006/relationships">
  <dimension ref="A1:O7"/>
  <sheetViews>
    <sheetView view="pageBreakPreview" zoomScaleSheetLayoutView="100" zoomScalePageLayoutView="0" workbookViewId="0" topLeftCell="A1">
      <selection activeCell="B3" sqref="B3:E3"/>
    </sheetView>
  </sheetViews>
  <sheetFormatPr defaultColWidth="9.140625" defaultRowHeight="15"/>
  <cols>
    <col min="1" max="1" width="2.8515625" style="0" customWidth="1"/>
    <col min="2" max="3" width="9.140625" style="0" customWidth="1"/>
  </cols>
  <sheetData>
    <row r="1" spans="1:15" ht="15" customHeight="1">
      <c r="A1" s="88" t="s">
        <v>44</v>
      </c>
      <c r="B1" s="88"/>
      <c r="C1" s="88"/>
      <c r="D1" s="88"/>
      <c r="E1" s="88"/>
      <c r="F1" s="88"/>
      <c r="G1" s="88"/>
      <c r="H1" s="88"/>
      <c r="I1" s="88"/>
      <c r="J1" s="88"/>
      <c r="K1" s="88"/>
      <c r="L1" s="88"/>
      <c r="M1" s="88"/>
      <c r="N1" s="88"/>
      <c r="O1" s="88"/>
    </row>
    <row r="3" spans="1:15" ht="45" customHeight="1">
      <c r="A3" s="5" t="s">
        <v>128</v>
      </c>
      <c r="B3" s="77" t="s">
        <v>393</v>
      </c>
      <c r="C3" s="77"/>
      <c r="D3" s="77"/>
      <c r="E3" s="77"/>
      <c r="F3" s="77" t="s">
        <v>129</v>
      </c>
      <c r="G3" s="77"/>
      <c r="H3" s="77"/>
      <c r="I3" s="77"/>
      <c r="J3" s="77"/>
      <c r="K3" s="77"/>
      <c r="L3" s="77"/>
      <c r="M3" s="77"/>
      <c r="N3" s="77"/>
      <c r="O3" s="77"/>
    </row>
    <row r="4" spans="1:15" ht="144.75" customHeight="1">
      <c r="A4" s="57">
        <v>1</v>
      </c>
      <c r="B4" s="81" t="s">
        <v>99</v>
      </c>
      <c r="C4" s="81"/>
      <c r="D4" s="81"/>
      <c r="E4" s="81"/>
      <c r="F4" s="81" t="s">
        <v>388</v>
      </c>
      <c r="G4" s="81"/>
      <c r="H4" s="81"/>
      <c r="I4" s="81"/>
      <c r="J4" s="81"/>
      <c r="K4" s="81"/>
      <c r="L4" s="81"/>
      <c r="M4" s="81"/>
      <c r="N4" s="81"/>
      <c r="O4" s="81"/>
    </row>
    <row r="5" spans="1:15" ht="79.5" customHeight="1">
      <c r="A5" s="57">
        <v>2</v>
      </c>
      <c r="B5" s="81" t="s">
        <v>46</v>
      </c>
      <c r="C5" s="81"/>
      <c r="D5" s="81"/>
      <c r="E5" s="81"/>
      <c r="F5" s="81" t="s">
        <v>387</v>
      </c>
      <c r="G5" s="81"/>
      <c r="H5" s="81"/>
      <c r="I5" s="81"/>
      <c r="J5" s="81"/>
      <c r="K5" s="81"/>
      <c r="L5" s="81"/>
      <c r="M5" s="81"/>
      <c r="N5" s="81"/>
      <c r="O5" s="81"/>
    </row>
    <row r="6" spans="1:15" ht="409.5" customHeight="1">
      <c r="A6" s="57">
        <v>3</v>
      </c>
      <c r="B6" s="81" t="s">
        <v>401</v>
      </c>
      <c r="C6" s="81"/>
      <c r="D6" s="81"/>
      <c r="E6" s="81"/>
      <c r="F6" s="81" t="s">
        <v>430</v>
      </c>
      <c r="G6" s="81"/>
      <c r="H6" s="81"/>
      <c r="I6" s="81"/>
      <c r="J6" s="81"/>
      <c r="K6" s="81"/>
      <c r="L6" s="81"/>
      <c r="M6" s="81"/>
      <c r="N6" s="81"/>
      <c r="O6" s="81"/>
    </row>
    <row r="7" spans="1:11" s="70" customFormat="1" ht="15">
      <c r="A7" s="71"/>
      <c r="B7" s="109"/>
      <c r="C7" s="110"/>
      <c r="D7" s="109"/>
      <c r="E7" s="109"/>
      <c r="F7" s="110"/>
      <c r="G7" s="110"/>
      <c r="H7" s="110"/>
      <c r="I7" s="110"/>
      <c r="J7" s="110"/>
      <c r="K7" s="110"/>
    </row>
  </sheetData>
  <sheetProtection/>
  <mergeCells count="11">
    <mergeCell ref="B7:C7"/>
    <mergeCell ref="D7:K7"/>
    <mergeCell ref="B6:E6"/>
    <mergeCell ref="B5:E5"/>
    <mergeCell ref="B4:E4"/>
    <mergeCell ref="B3:E3"/>
    <mergeCell ref="F3:O3"/>
    <mergeCell ref="F4:O4"/>
    <mergeCell ref="F5:O5"/>
    <mergeCell ref="F6:O6"/>
    <mergeCell ref="A1:O1"/>
  </mergeCells>
  <printOptions/>
  <pageMargins left="0.7480314960629921" right="0.7480314960629921" top="0.984251968503937" bottom="0.984251968503937" header="0.5118110236220472" footer="0.5118110236220472"/>
  <pageSetup horizontalDpi="600" verticalDpi="600" orientation="portrait" paperSize="9" scale="65" r:id="rId1"/>
</worksheet>
</file>

<file path=xl/worksheets/sheet5.xml><?xml version="1.0" encoding="utf-8"?>
<worksheet xmlns="http://schemas.openxmlformats.org/spreadsheetml/2006/main" xmlns:r="http://schemas.openxmlformats.org/officeDocument/2006/relationships">
  <dimension ref="A1:O13"/>
  <sheetViews>
    <sheetView view="pageBreakPreview" zoomScaleSheetLayoutView="100" zoomScalePageLayoutView="0" workbookViewId="0" topLeftCell="A1">
      <selection activeCell="B3" sqref="B3:C3"/>
    </sheetView>
  </sheetViews>
  <sheetFormatPr defaultColWidth="9.140625" defaultRowHeight="15"/>
  <cols>
    <col min="1" max="1" width="2.8515625" style="0" customWidth="1"/>
  </cols>
  <sheetData>
    <row r="1" spans="1:11" ht="15">
      <c r="A1" s="88" t="s">
        <v>389</v>
      </c>
      <c r="B1" s="89"/>
      <c r="C1" s="89"/>
      <c r="D1" s="89"/>
      <c r="E1" s="89"/>
      <c r="F1" s="89"/>
      <c r="G1" s="89"/>
      <c r="H1" s="89"/>
      <c r="I1" s="89"/>
      <c r="J1" s="89"/>
      <c r="K1" s="89"/>
    </row>
    <row r="3" spans="1:11" ht="67.5" customHeight="1">
      <c r="A3" s="5" t="s">
        <v>128</v>
      </c>
      <c r="B3" s="77" t="s">
        <v>390</v>
      </c>
      <c r="C3" s="100"/>
      <c r="D3" s="77" t="s">
        <v>129</v>
      </c>
      <c r="E3" s="77"/>
      <c r="F3" s="100"/>
      <c r="G3" s="100"/>
      <c r="H3" s="100"/>
      <c r="I3" s="100"/>
      <c r="J3" s="100"/>
      <c r="K3" s="100"/>
    </row>
    <row r="4" spans="1:15" ht="165.75" customHeight="1">
      <c r="A4" s="57">
        <v>1</v>
      </c>
      <c r="B4" s="81" t="s">
        <v>402</v>
      </c>
      <c r="C4" s="104"/>
      <c r="D4" s="83" t="s">
        <v>426</v>
      </c>
      <c r="E4" s="108"/>
      <c r="F4" s="108"/>
      <c r="G4" s="108"/>
      <c r="H4" s="108"/>
      <c r="I4" s="108"/>
      <c r="J4" s="108"/>
      <c r="K4" s="84"/>
      <c r="O4" s="66"/>
    </row>
    <row r="5" spans="1:11" ht="200.25" customHeight="1">
      <c r="A5" s="57">
        <v>2</v>
      </c>
      <c r="B5" s="81" t="s">
        <v>403</v>
      </c>
      <c r="C5" s="104"/>
      <c r="D5" s="81" t="s">
        <v>439</v>
      </c>
      <c r="E5" s="81"/>
      <c r="F5" s="104"/>
      <c r="G5" s="104"/>
      <c r="H5" s="104"/>
      <c r="I5" s="104"/>
      <c r="J5" s="104"/>
      <c r="K5" s="104"/>
    </row>
    <row r="6" spans="1:11" ht="63" customHeight="1">
      <c r="A6" s="57">
        <v>3</v>
      </c>
      <c r="B6" s="81" t="s">
        <v>404</v>
      </c>
      <c r="C6" s="104"/>
      <c r="D6" s="81" t="s">
        <v>432</v>
      </c>
      <c r="E6" s="81"/>
      <c r="F6" s="104"/>
      <c r="G6" s="104"/>
      <c r="H6" s="104"/>
      <c r="I6" s="104"/>
      <c r="J6" s="104"/>
      <c r="K6" s="104"/>
    </row>
    <row r="7" spans="1:11" ht="74.25" customHeight="1">
      <c r="A7" s="57">
        <v>4</v>
      </c>
      <c r="B7" s="81" t="s">
        <v>433</v>
      </c>
      <c r="C7" s="104"/>
      <c r="D7" s="81" t="s">
        <v>405</v>
      </c>
      <c r="E7" s="81"/>
      <c r="F7" s="104"/>
      <c r="G7" s="104"/>
      <c r="H7" s="104"/>
      <c r="I7" s="104"/>
      <c r="J7" s="104"/>
      <c r="K7" s="104"/>
    </row>
    <row r="8" spans="1:11" ht="153" customHeight="1">
      <c r="A8" s="57">
        <v>5</v>
      </c>
      <c r="B8" s="81" t="s">
        <v>406</v>
      </c>
      <c r="C8" s="104"/>
      <c r="D8" s="81" t="s">
        <v>408</v>
      </c>
      <c r="E8" s="81"/>
      <c r="F8" s="104"/>
      <c r="G8" s="104"/>
      <c r="H8" s="104"/>
      <c r="I8" s="104"/>
      <c r="J8" s="104"/>
      <c r="K8" s="104"/>
    </row>
    <row r="9" spans="1:11" ht="130.5" customHeight="1">
      <c r="A9" s="57">
        <v>6</v>
      </c>
      <c r="B9" s="81" t="s">
        <v>407</v>
      </c>
      <c r="C9" s="104"/>
      <c r="D9" s="81" t="s">
        <v>434</v>
      </c>
      <c r="E9" s="81"/>
      <c r="F9" s="104"/>
      <c r="G9" s="104"/>
      <c r="H9" s="104"/>
      <c r="I9" s="104"/>
      <c r="J9" s="104"/>
      <c r="K9" s="104"/>
    </row>
    <row r="10" spans="1:11" ht="144" customHeight="1">
      <c r="A10" s="57">
        <v>7</v>
      </c>
      <c r="B10" s="81" t="s">
        <v>409</v>
      </c>
      <c r="C10" s="104"/>
      <c r="D10" s="81" t="s">
        <v>435</v>
      </c>
      <c r="E10" s="81"/>
      <c r="F10" s="104"/>
      <c r="G10" s="104"/>
      <c r="H10" s="104"/>
      <c r="I10" s="104"/>
      <c r="J10" s="104"/>
      <c r="K10" s="104"/>
    </row>
    <row r="11" spans="1:11" ht="120.75" customHeight="1">
      <c r="A11" s="57">
        <v>8</v>
      </c>
      <c r="B11" s="81" t="s">
        <v>418</v>
      </c>
      <c r="C11" s="104"/>
      <c r="D11" s="81" t="s">
        <v>437</v>
      </c>
      <c r="E11" s="81"/>
      <c r="F11" s="104"/>
      <c r="G11" s="104"/>
      <c r="H11" s="104"/>
      <c r="I11" s="104"/>
      <c r="J11" s="104"/>
      <c r="K11" s="104"/>
    </row>
    <row r="12" spans="1:11" ht="63" customHeight="1">
      <c r="A12" s="57">
        <v>9</v>
      </c>
      <c r="B12" s="81" t="s">
        <v>427</v>
      </c>
      <c r="C12" s="104"/>
      <c r="D12" s="81" t="s">
        <v>436</v>
      </c>
      <c r="E12" s="81"/>
      <c r="F12" s="104"/>
      <c r="G12" s="104"/>
      <c r="H12" s="104"/>
      <c r="I12" s="104"/>
      <c r="J12" s="104"/>
      <c r="K12" s="104"/>
    </row>
    <row r="13" spans="1:11" ht="132" customHeight="1">
      <c r="A13" s="57">
        <v>10</v>
      </c>
      <c r="B13" s="81" t="s">
        <v>428</v>
      </c>
      <c r="C13" s="104"/>
      <c r="D13" s="81" t="s">
        <v>429</v>
      </c>
      <c r="E13" s="81"/>
      <c r="F13" s="104"/>
      <c r="G13" s="104"/>
      <c r="H13" s="104"/>
      <c r="I13" s="104"/>
      <c r="J13" s="104"/>
      <c r="K13" s="104"/>
    </row>
  </sheetData>
  <sheetProtection/>
  <mergeCells count="23">
    <mergeCell ref="A1:K1"/>
    <mergeCell ref="B3:C3"/>
    <mergeCell ref="D3:K3"/>
    <mergeCell ref="B4:C4"/>
    <mergeCell ref="D4:K4"/>
    <mergeCell ref="B5:C5"/>
    <mergeCell ref="D5:K5"/>
    <mergeCell ref="B6:C6"/>
    <mergeCell ref="D6:K6"/>
    <mergeCell ref="B7:C7"/>
    <mergeCell ref="D7:K7"/>
    <mergeCell ref="B8:C8"/>
    <mergeCell ref="D8:K8"/>
    <mergeCell ref="B13:C13"/>
    <mergeCell ref="D13:K13"/>
    <mergeCell ref="B12:C12"/>
    <mergeCell ref="D12:K12"/>
    <mergeCell ref="B9:C9"/>
    <mergeCell ref="D9:K9"/>
    <mergeCell ref="B10:C10"/>
    <mergeCell ref="D10:K10"/>
    <mergeCell ref="B11:C11"/>
    <mergeCell ref="D11:K11"/>
  </mergeCells>
  <printOptions/>
  <pageMargins left="0.7086614173228347" right="0.7086614173228347" top="0.7480314960629921" bottom="0.7480314960629921" header="0.31496062992125984" footer="0.31496062992125984"/>
  <pageSetup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dimension ref="A1:K15"/>
  <sheetViews>
    <sheetView view="pageBreakPreview" zoomScaleSheetLayoutView="100" zoomScalePageLayoutView="0" workbookViewId="0" topLeftCell="A1">
      <selection activeCell="B3" sqref="B3:C3"/>
    </sheetView>
  </sheetViews>
  <sheetFormatPr defaultColWidth="9.140625" defaultRowHeight="15"/>
  <cols>
    <col min="1" max="1" width="2.8515625" style="0" customWidth="1"/>
    <col min="2" max="3" width="9.140625" style="0" customWidth="1"/>
    <col min="11" max="11" width="9.140625" style="0" customWidth="1"/>
  </cols>
  <sheetData>
    <row r="1" spans="1:11" ht="15">
      <c r="A1" s="88" t="s">
        <v>364</v>
      </c>
      <c r="B1" s="89"/>
      <c r="C1" s="89"/>
      <c r="D1" s="89"/>
      <c r="E1" s="89"/>
      <c r="F1" s="89"/>
      <c r="G1" s="89"/>
      <c r="H1" s="89"/>
      <c r="I1" s="89"/>
      <c r="J1" s="89"/>
      <c r="K1" s="89"/>
    </row>
    <row r="3" spans="1:11" ht="67.5" customHeight="1">
      <c r="A3" s="5" t="s">
        <v>128</v>
      </c>
      <c r="B3" s="77" t="s">
        <v>394</v>
      </c>
      <c r="C3" s="100"/>
      <c r="D3" s="77" t="s">
        <v>129</v>
      </c>
      <c r="E3" s="77"/>
      <c r="F3" s="100"/>
      <c r="G3" s="100"/>
      <c r="H3" s="100"/>
      <c r="I3" s="100"/>
      <c r="J3" s="100"/>
      <c r="K3" s="100"/>
    </row>
    <row r="4" spans="1:11" ht="303.75" customHeight="1">
      <c r="A4" s="57">
        <v>1</v>
      </c>
      <c r="B4" s="81" t="s">
        <v>367</v>
      </c>
      <c r="C4" s="104"/>
      <c r="D4" s="83" t="s">
        <v>422</v>
      </c>
      <c r="E4" s="108"/>
      <c r="F4" s="108"/>
      <c r="G4" s="108"/>
      <c r="H4" s="108"/>
      <c r="I4" s="108"/>
      <c r="J4" s="108"/>
      <c r="K4" s="84"/>
    </row>
    <row r="5" spans="1:11" ht="232.5" customHeight="1">
      <c r="A5" s="57">
        <v>2</v>
      </c>
      <c r="B5" s="81" t="s">
        <v>36</v>
      </c>
      <c r="C5" s="104"/>
      <c r="D5" s="81" t="s">
        <v>369</v>
      </c>
      <c r="E5" s="81"/>
      <c r="F5" s="104"/>
      <c r="G5" s="104"/>
      <c r="H5" s="104"/>
      <c r="I5" s="104"/>
      <c r="J5" s="104"/>
      <c r="K5" s="104"/>
    </row>
    <row r="6" spans="1:11" ht="134.25" customHeight="1">
      <c r="A6" s="69">
        <v>3</v>
      </c>
      <c r="B6" s="111" t="s">
        <v>103</v>
      </c>
      <c r="C6" s="112"/>
      <c r="D6" s="111" t="s">
        <v>106</v>
      </c>
      <c r="E6" s="111"/>
      <c r="F6" s="112"/>
      <c r="G6" s="112"/>
      <c r="H6" s="112"/>
      <c r="I6" s="112"/>
      <c r="J6" s="112"/>
      <c r="K6" s="112"/>
    </row>
    <row r="7" spans="1:11" ht="60.75" customHeight="1">
      <c r="A7" s="69">
        <v>4</v>
      </c>
      <c r="B7" s="111" t="s">
        <v>104</v>
      </c>
      <c r="C7" s="112"/>
      <c r="D7" s="111" t="s">
        <v>377</v>
      </c>
      <c r="E7" s="111"/>
      <c r="F7" s="112"/>
      <c r="G7" s="112"/>
      <c r="H7" s="112"/>
      <c r="I7" s="112"/>
      <c r="J7" s="112"/>
      <c r="K7" s="112"/>
    </row>
    <row r="8" spans="1:11" ht="82.5" customHeight="1">
      <c r="A8" s="69">
        <v>5</v>
      </c>
      <c r="B8" s="111" t="s">
        <v>370</v>
      </c>
      <c r="C8" s="112"/>
      <c r="D8" s="111" t="s">
        <v>371</v>
      </c>
      <c r="E8" s="111"/>
      <c r="F8" s="112"/>
      <c r="G8" s="112"/>
      <c r="H8" s="112"/>
      <c r="I8" s="112"/>
      <c r="J8" s="112"/>
      <c r="K8" s="112"/>
    </row>
    <row r="9" spans="1:11" ht="99.75" customHeight="1">
      <c r="A9" s="69">
        <v>6</v>
      </c>
      <c r="B9" s="111" t="s">
        <v>105</v>
      </c>
      <c r="C9" s="112"/>
      <c r="D9" s="111" t="s">
        <v>372</v>
      </c>
      <c r="E9" s="111"/>
      <c r="F9" s="112"/>
      <c r="G9" s="112"/>
      <c r="H9" s="112"/>
      <c r="I9" s="112"/>
      <c r="J9" s="112"/>
      <c r="K9" s="112"/>
    </row>
    <row r="10" spans="1:11" ht="149.25" customHeight="1">
      <c r="A10" s="69">
        <v>7</v>
      </c>
      <c r="B10" s="74" t="s">
        <v>107</v>
      </c>
      <c r="C10" s="75"/>
      <c r="D10" s="74" t="s">
        <v>109</v>
      </c>
      <c r="E10" s="76"/>
      <c r="F10" s="76"/>
      <c r="G10" s="76"/>
      <c r="H10" s="76"/>
      <c r="I10" s="76"/>
      <c r="J10" s="76"/>
      <c r="K10" s="75"/>
    </row>
    <row r="11" spans="1:11" ht="107.25" customHeight="1">
      <c r="A11" s="69">
        <v>8</v>
      </c>
      <c r="B11" s="74" t="s">
        <v>108</v>
      </c>
      <c r="C11" s="75"/>
      <c r="D11" s="74" t="s">
        <v>368</v>
      </c>
      <c r="E11" s="76"/>
      <c r="F11" s="76"/>
      <c r="G11" s="76"/>
      <c r="H11" s="76"/>
      <c r="I11" s="76"/>
      <c r="J11" s="76"/>
      <c r="K11" s="75"/>
    </row>
    <row r="12" spans="1:11" ht="100.5" customHeight="1">
      <c r="A12" s="69">
        <v>9</v>
      </c>
      <c r="B12" s="74" t="s">
        <v>110</v>
      </c>
      <c r="C12" s="75"/>
      <c r="D12" s="74" t="s">
        <v>111</v>
      </c>
      <c r="E12" s="76"/>
      <c r="F12" s="76"/>
      <c r="G12" s="76"/>
      <c r="H12" s="76"/>
      <c r="I12" s="76"/>
      <c r="J12" s="76"/>
      <c r="K12" s="75"/>
    </row>
    <row r="13" spans="1:11" ht="133.5" customHeight="1">
      <c r="A13" s="69">
        <v>10</v>
      </c>
      <c r="B13" s="74" t="s">
        <v>373</v>
      </c>
      <c r="C13" s="75"/>
      <c r="D13" s="74" t="s">
        <v>378</v>
      </c>
      <c r="E13" s="76"/>
      <c r="F13" s="76"/>
      <c r="G13" s="76"/>
      <c r="H13" s="76"/>
      <c r="I13" s="76"/>
      <c r="J13" s="76"/>
      <c r="K13" s="75"/>
    </row>
    <row r="14" spans="1:11" ht="76.5" customHeight="1">
      <c r="A14" s="69">
        <v>11</v>
      </c>
      <c r="B14" s="74" t="s">
        <v>374</v>
      </c>
      <c r="C14" s="75"/>
      <c r="D14" s="74" t="s">
        <v>376</v>
      </c>
      <c r="E14" s="76"/>
      <c r="F14" s="76"/>
      <c r="G14" s="76"/>
      <c r="H14" s="76"/>
      <c r="I14" s="76"/>
      <c r="J14" s="76"/>
      <c r="K14" s="75"/>
    </row>
    <row r="15" spans="1:11" ht="53.25" customHeight="1">
      <c r="A15" s="69">
        <v>12</v>
      </c>
      <c r="B15" s="74" t="s">
        <v>379</v>
      </c>
      <c r="C15" s="75"/>
      <c r="D15" s="74" t="s">
        <v>375</v>
      </c>
      <c r="E15" s="76"/>
      <c r="F15" s="76"/>
      <c r="G15" s="76"/>
      <c r="H15" s="76"/>
      <c r="I15" s="76"/>
      <c r="J15" s="76"/>
      <c r="K15" s="75"/>
    </row>
    <row r="16" ht="18" customHeight="1"/>
  </sheetData>
  <sheetProtection/>
  <mergeCells count="27">
    <mergeCell ref="B6:C6"/>
    <mergeCell ref="A1:K1"/>
    <mergeCell ref="B3:C3"/>
    <mergeCell ref="D3:K3"/>
    <mergeCell ref="B5:C5"/>
    <mergeCell ref="D4:K4"/>
    <mergeCell ref="B4:C4"/>
    <mergeCell ref="D5:K5"/>
    <mergeCell ref="D6:K6"/>
    <mergeCell ref="B7:C7"/>
    <mergeCell ref="D7:K7"/>
    <mergeCell ref="B13:C13"/>
    <mergeCell ref="D13:K13"/>
    <mergeCell ref="B8:C8"/>
    <mergeCell ref="D8:K8"/>
    <mergeCell ref="B9:C9"/>
    <mergeCell ref="D9:K9"/>
    <mergeCell ref="B12:C12"/>
    <mergeCell ref="B15:C15"/>
    <mergeCell ref="D15:K15"/>
    <mergeCell ref="D12:K12"/>
    <mergeCell ref="B10:C10"/>
    <mergeCell ref="D10:K10"/>
    <mergeCell ref="B14:C14"/>
    <mergeCell ref="D14:K14"/>
    <mergeCell ref="D11:K11"/>
    <mergeCell ref="B11:C11"/>
  </mergeCells>
  <printOptions/>
  <pageMargins left="0.7874015748031497" right="0.7874015748031497" top="0.5905511811023623" bottom="0.3937007874015748" header="0.5118110236220472" footer="0.5118110236220472"/>
  <pageSetup horizontalDpi="600" verticalDpi="600" orientation="portrait" paperSize="9" scale="75" r:id="rId1"/>
  <rowBreaks count="1" manualBreakCount="1">
    <brk id="9" max="10" man="1"/>
  </rowBreaks>
</worksheet>
</file>

<file path=xl/worksheets/sheet7.xml><?xml version="1.0" encoding="utf-8"?>
<worksheet xmlns="http://schemas.openxmlformats.org/spreadsheetml/2006/main" xmlns:r="http://schemas.openxmlformats.org/officeDocument/2006/relationships">
  <dimension ref="A1:K8"/>
  <sheetViews>
    <sheetView view="pageBreakPreview" zoomScaleSheetLayoutView="100" zoomScalePageLayoutView="0" workbookViewId="0" topLeftCell="A1">
      <selection activeCell="B3" sqref="B3:C3"/>
    </sheetView>
  </sheetViews>
  <sheetFormatPr defaultColWidth="9.140625" defaultRowHeight="15"/>
  <cols>
    <col min="1" max="1" width="2.8515625" style="0" customWidth="1"/>
    <col min="2" max="3" width="9.140625" style="0" customWidth="1"/>
    <col min="10" max="11" width="9.140625" style="0" customWidth="1"/>
  </cols>
  <sheetData>
    <row r="1" spans="1:11" ht="15">
      <c r="A1" s="88" t="s">
        <v>365</v>
      </c>
      <c r="B1" s="89"/>
      <c r="C1" s="89"/>
      <c r="D1" s="89"/>
      <c r="E1" s="89"/>
      <c r="F1" s="89"/>
      <c r="G1" s="89"/>
      <c r="H1" s="89"/>
      <c r="I1" s="89"/>
      <c r="J1" s="89"/>
      <c r="K1" s="89"/>
    </row>
    <row r="3" spans="1:11" ht="67.5" customHeight="1">
      <c r="A3" s="5" t="s">
        <v>128</v>
      </c>
      <c r="B3" s="113" t="s">
        <v>395</v>
      </c>
      <c r="C3" s="114"/>
      <c r="D3" s="113" t="s">
        <v>129</v>
      </c>
      <c r="E3" s="115"/>
      <c r="F3" s="115"/>
      <c r="G3" s="115"/>
      <c r="H3" s="115"/>
      <c r="I3" s="115"/>
      <c r="J3" s="115"/>
      <c r="K3" s="114"/>
    </row>
    <row r="4" spans="1:11" ht="200.25" customHeight="1">
      <c r="A4" s="57">
        <v>1</v>
      </c>
      <c r="B4" s="83" t="s">
        <v>60</v>
      </c>
      <c r="C4" s="84"/>
      <c r="D4" s="83" t="s">
        <v>184</v>
      </c>
      <c r="E4" s="108"/>
      <c r="F4" s="108"/>
      <c r="G4" s="108"/>
      <c r="H4" s="108"/>
      <c r="I4" s="108"/>
      <c r="J4" s="108"/>
      <c r="K4" s="84"/>
    </row>
    <row r="5" spans="1:11" ht="90" customHeight="1">
      <c r="A5" s="58">
        <v>2</v>
      </c>
      <c r="B5" s="81" t="s">
        <v>59</v>
      </c>
      <c r="C5" s="104"/>
      <c r="D5" s="81" t="s">
        <v>185</v>
      </c>
      <c r="E5" s="81"/>
      <c r="F5" s="104"/>
      <c r="G5" s="104"/>
      <c r="H5" s="104"/>
      <c r="I5" s="104"/>
      <c r="J5" s="104"/>
      <c r="K5" s="104"/>
    </row>
    <row r="6" spans="1:11" ht="164.25" customHeight="1">
      <c r="A6" s="58">
        <v>3</v>
      </c>
      <c r="B6" s="81" t="s">
        <v>58</v>
      </c>
      <c r="C6" s="104"/>
      <c r="D6" s="81" t="s">
        <v>352</v>
      </c>
      <c r="E6" s="81"/>
      <c r="F6" s="104"/>
      <c r="G6" s="104"/>
      <c r="H6" s="104"/>
      <c r="I6" s="104"/>
      <c r="J6" s="104"/>
      <c r="K6" s="104"/>
    </row>
    <row r="7" spans="1:11" ht="77.25" customHeight="1">
      <c r="A7" s="58">
        <v>4</v>
      </c>
      <c r="B7" s="83" t="s">
        <v>50</v>
      </c>
      <c r="C7" s="84"/>
      <c r="D7" s="83" t="s">
        <v>51</v>
      </c>
      <c r="E7" s="108"/>
      <c r="F7" s="108"/>
      <c r="G7" s="108"/>
      <c r="H7" s="108"/>
      <c r="I7" s="108"/>
      <c r="J7" s="108"/>
      <c r="K7" s="84"/>
    </row>
    <row r="8" spans="1:11" ht="64.5" customHeight="1">
      <c r="A8" s="58">
        <v>5</v>
      </c>
      <c r="B8" s="81" t="s">
        <v>354</v>
      </c>
      <c r="C8" s="104"/>
      <c r="D8" s="81" t="s">
        <v>355</v>
      </c>
      <c r="E8" s="81"/>
      <c r="F8" s="104"/>
      <c r="G8" s="104"/>
      <c r="H8" s="104"/>
      <c r="I8" s="104"/>
      <c r="J8" s="104"/>
      <c r="K8" s="104"/>
    </row>
  </sheetData>
  <sheetProtection/>
  <mergeCells count="13">
    <mergeCell ref="D7:K7"/>
    <mergeCell ref="B6:C6"/>
    <mergeCell ref="D6:K6"/>
    <mergeCell ref="A1:K1"/>
    <mergeCell ref="B3:C3"/>
    <mergeCell ref="D3:K3"/>
    <mergeCell ref="B4:C4"/>
    <mergeCell ref="D4:K4"/>
    <mergeCell ref="B8:C8"/>
    <mergeCell ref="D8:K8"/>
    <mergeCell ref="B5:C5"/>
    <mergeCell ref="D5:K5"/>
    <mergeCell ref="B7:C7"/>
  </mergeCells>
  <printOptions/>
  <pageMargins left="0.75" right="0.75" top="1" bottom="1" header="0.4921259845" footer="0.4921259845"/>
  <pageSetup horizontalDpi="600" verticalDpi="600" orientation="portrait" paperSize="9" scale="77" r:id="rId1"/>
</worksheet>
</file>

<file path=xl/worksheets/sheet8.xml><?xml version="1.0" encoding="utf-8"?>
<worksheet xmlns="http://schemas.openxmlformats.org/spreadsheetml/2006/main" xmlns:r="http://schemas.openxmlformats.org/officeDocument/2006/relationships">
  <dimension ref="A1:K9"/>
  <sheetViews>
    <sheetView view="pageBreakPreview" zoomScaleSheetLayoutView="100" zoomScalePageLayoutView="0" workbookViewId="0" topLeftCell="A1">
      <selection activeCell="B3" sqref="B3:C3"/>
    </sheetView>
  </sheetViews>
  <sheetFormatPr defaultColWidth="9.140625" defaultRowHeight="15"/>
  <cols>
    <col min="1" max="1" width="2.8515625" style="0" customWidth="1"/>
  </cols>
  <sheetData>
    <row r="1" spans="1:11" ht="15">
      <c r="A1" s="88" t="s">
        <v>366</v>
      </c>
      <c r="B1" s="89"/>
      <c r="C1" s="89"/>
      <c r="D1" s="89"/>
      <c r="E1" s="89"/>
      <c r="F1" s="89"/>
      <c r="G1" s="89"/>
      <c r="H1" s="89"/>
      <c r="I1" s="89"/>
      <c r="J1" s="89"/>
      <c r="K1" s="89"/>
    </row>
    <row r="3" spans="1:11" ht="90" customHeight="1">
      <c r="A3" s="5" t="s">
        <v>128</v>
      </c>
      <c r="B3" s="77" t="s">
        <v>396</v>
      </c>
      <c r="C3" s="100"/>
      <c r="D3" s="77" t="s">
        <v>129</v>
      </c>
      <c r="E3" s="77"/>
      <c r="F3" s="100"/>
      <c r="G3" s="100"/>
      <c r="H3" s="100"/>
      <c r="I3" s="100"/>
      <c r="J3" s="100"/>
      <c r="K3" s="100"/>
    </row>
    <row r="4" spans="1:11" ht="34.5" customHeight="1">
      <c r="A4" s="57">
        <v>1</v>
      </c>
      <c r="B4" s="81" t="s">
        <v>356</v>
      </c>
      <c r="C4" s="104"/>
      <c r="D4" s="81" t="s">
        <v>43</v>
      </c>
      <c r="E4" s="81"/>
      <c r="F4" s="104"/>
      <c r="G4" s="104"/>
      <c r="H4" s="104"/>
      <c r="I4" s="104"/>
      <c r="J4" s="104"/>
      <c r="K4" s="104"/>
    </row>
    <row r="5" spans="1:11" ht="54" customHeight="1">
      <c r="A5" s="57">
        <v>2</v>
      </c>
      <c r="B5" s="81" t="s">
        <v>357</v>
      </c>
      <c r="C5" s="104"/>
      <c r="D5" s="81" t="s">
        <v>47</v>
      </c>
      <c r="E5" s="81"/>
      <c r="F5" s="104"/>
      <c r="G5" s="104"/>
      <c r="H5" s="104"/>
      <c r="I5" s="104"/>
      <c r="J5" s="104"/>
      <c r="K5" s="104"/>
    </row>
    <row r="6" spans="1:11" ht="34.5" customHeight="1">
      <c r="A6" s="57">
        <v>3</v>
      </c>
      <c r="B6" s="81" t="s">
        <v>358</v>
      </c>
      <c r="C6" s="104"/>
      <c r="D6" s="81" t="s">
        <v>48</v>
      </c>
      <c r="E6" s="81"/>
      <c r="F6" s="104"/>
      <c r="G6" s="104"/>
      <c r="H6" s="104"/>
      <c r="I6" s="104"/>
      <c r="J6" s="104"/>
      <c r="K6" s="104"/>
    </row>
    <row r="7" spans="1:11" ht="129.75" customHeight="1">
      <c r="A7" s="57">
        <v>4</v>
      </c>
      <c r="B7" s="81" t="s">
        <v>359</v>
      </c>
      <c r="C7" s="104"/>
      <c r="D7" s="81" t="s">
        <v>49</v>
      </c>
      <c r="E7" s="81"/>
      <c r="F7" s="104"/>
      <c r="G7" s="104"/>
      <c r="H7" s="104"/>
      <c r="I7" s="104"/>
      <c r="J7" s="104"/>
      <c r="K7" s="104"/>
    </row>
    <row r="8" spans="1:11" ht="228.75" customHeight="1">
      <c r="A8" s="57">
        <v>5</v>
      </c>
      <c r="B8" s="81" t="s">
        <v>36</v>
      </c>
      <c r="C8" s="104"/>
      <c r="D8" s="81" t="s">
        <v>362</v>
      </c>
      <c r="E8" s="81"/>
      <c r="F8" s="104"/>
      <c r="G8" s="104"/>
      <c r="H8" s="104"/>
      <c r="I8" s="104"/>
      <c r="J8" s="104"/>
      <c r="K8" s="104"/>
    </row>
    <row r="9" spans="1:11" ht="127.5" customHeight="1">
      <c r="A9" s="57">
        <v>6</v>
      </c>
      <c r="B9" s="81" t="s">
        <v>360</v>
      </c>
      <c r="C9" s="104"/>
      <c r="D9" s="81" t="s">
        <v>361</v>
      </c>
      <c r="E9" s="81"/>
      <c r="F9" s="104"/>
      <c r="G9" s="104"/>
      <c r="H9" s="104"/>
      <c r="I9" s="104"/>
      <c r="J9" s="104"/>
      <c r="K9" s="104"/>
    </row>
  </sheetData>
  <sheetProtection/>
  <mergeCells count="15">
    <mergeCell ref="B9:C9"/>
    <mergeCell ref="D9:K9"/>
    <mergeCell ref="B7:C7"/>
    <mergeCell ref="D7:K7"/>
    <mergeCell ref="B8:C8"/>
    <mergeCell ref="D8:K8"/>
    <mergeCell ref="D4:K4"/>
    <mergeCell ref="B5:C5"/>
    <mergeCell ref="D5:K5"/>
    <mergeCell ref="B6:C6"/>
    <mergeCell ref="D6:K6"/>
    <mergeCell ref="A1:K1"/>
    <mergeCell ref="B3:C3"/>
    <mergeCell ref="D3:K3"/>
    <mergeCell ref="B4:C4"/>
  </mergeCells>
  <printOptions/>
  <pageMargins left="0.7480314960629921" right="0.7480314960629921" top="0.984251968503937" bottom="0.984251968503937" header="0.5118110236220472" footer="0.5118110236220472"/>
  <pageSetup horizontalDpi="600" verticalDpi="600" orientation="portrait" paperSize="9" scale="80" r:id="rId1"/>
</worksheet>
</file>

<file path=xl/worksheets/sheet9.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140625" defaultRowHeight="15"/>
  <sheetData>
    <row r="44" ht="106.5" customHeight="1"/>
  </sheetData>
  <sheetProtection/>
  <printOptions/>
  <pageMargins left="0.5905511811023623" right="0.3937007874015748" top="0.984251968503937" bottom="0.984251968503937"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FAQ 2</dc:title>
  <dc:subject/>
  <dc:creator>RO pre ROP</dc:creator>
  <cp:keywords/>
  <dc:description/>
  <cp:lastModifiedBy>broos</cp:lastModifiedBy>
  <cp:lastPrinted>2010-03-22T16:41:48Z</cp:lastPrinted>
  <dcterms:created xsi:type="dcterms:W3CDTF">2008-01-18T09:20:07Z</dcterms:created>
  <dcterms:modified xsi:type="dcterms:W3CDTF">2010-03-24T11:59:23Z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